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renyi.Andras\Downloads\"/>
    </mc:Choice>
  </mc:AlternateContent>
  <xr:revisionPtr revIDLastSave="0" documentId="13_ncr:1_{75CCB4F0-A12D-4B61-B0B1-02242714B9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ardstick I" sheetId="14" r:id="rId1"/>
    <sheet name="Yardstick II" sheetId="15" r:id="rId2"/>
    <sheet name="Yardstick III" sheetId="16" r:id="rId3"/>
    <sheet name="Többtestű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7" l="1"/>
  <c r="J3" i="17" s="1"/>
  <c r="H3" i="17"/>
  <c r="I2" i="17"/>
  <c r="J2" i="17" s="1"/>
  <c r="H2" i="17"/>
  <c r="I6" i="16"/>
  <c r="J6" i="16" s="1"/>
  <c r="H6" i="16"/>
  <c r="I5" i="16"/>
  <c r="J5" i="16" s="1"/>
  <c r="H5" i="16"/>
  <c r="I3" i="16"/>
  <c r="J3" i="16" s="1"/>
  <c r="H3" i="16"/>
  <c r="I2" i="16"/>
  <c r="J2" i="16" s="1"/>
  <c r="H2" i="16"/>
  <c r="I4" i="16"/>
  <c r="J4" i="16" s="1"/>
  <c r="H4" i="16"/>
  <c r="I12" i="15"/>
  <c r="J12" i="15" s="1"/>
  <c r="H12" i="15"/>
  <c r="I9" i="15"/>
  <c r="J9" i="15" s="1"/>
  <c r="H9" i="15"/>
  <c r="I7" i="15"/>
  <c r="J7" i="15" s="1"/>
  <c r="H7" i="15"/>
  <c r="I4" i="15"/>
  <c r="J4" i="15" s="1"/>
  <c r="H4" i="15"/>
  <c r="I14" i="15"/>
  <c r="J14" i="15" s="1"/>
  <c r="H14" i="15"/>
  <c r="I10" i="15"/>
  <c r="J10" i="15" s="1"/>
  <c r="H10" i="15"/>
  <c r="I6" i="15"/>
  <c r="J6" i="15" s="1"/>
  <c r="H6" i="15"/>
  <c r="I2" i="15"/>
  <c r="J2" i="15" s="1"/>
  <c r="H2" i="15"/>
  <c r="I13" i="15"/>
  <c r="J13" i="15" s="1"/>
  <c r="H13" i="15"/>
  <c r="I15" i="15"/>
  <c r="J15" i="15" s="1"/>
  <c r="H15" i="15"/>
  <c r="I11" i="15"/>
  <c r="J11" i="15" s="1"/>
  <c r="H11" i="15"/>
  <c r="I3" i="15"/>
  <c r="J3" i="15" s="1"/>
  <c r="H3" i="15"/>
  <c r="J8" i="15"/>
  <c r="I8" i="15"/>
  <c r="H8" i="15"/>
  <c r="I5" i="15"/>
  <c r="J5" i="15" s="1"/>
  <c r="H5" i="15"/>
  <c r="I7" i="14"/>
  <c r="J7" i="14" s="1"/>
  <c r="H7" i="14"/>
  <c r="I8" i="14"/>
  <c r="J8" i="14" s="1"/>
  <c r="H8" i="14"/>
  <c r="I9" i="14"/>
  <c r="J9" i="14" s="1"/>
  <c r="H9" i="14"/>
  <c r="I4" i="14"/>
  <c r="J4" i="14" s="1"/>
  <c r="H4" i="14"/>
  <c r="I10" i="14"/>
  <c r="J10" i="14" s="1"/>
  <c r="H10" i="14"/>
  <c r="I5" i="14"/>
  <c r="J5" i="14" s="1"/>
  <c r="H5" i="14"/>
  <c r="I6" i="14"/>
  <c r="J6" i="14" s="1"/>
  <c r="H6" i="14"/>
  <c r="I2" i="14"/>
  <c r="J2" i="14" s="1"/>
  <c r="H2" i="14"/>
  <c r="I3" i="14"/>
  <c r="J3" i="14" s="1"/>
  <c r="H3" i="14"/>
</calcChain>
</file>

<file path=xl/sharedStrings.xml><?xml version="1.0" encoding="utf-8"?>
<sst xmlns="http://schemas.openxmlformats.org/spreadsheetml/2006/main" count="176" uniqueCount="121">
  <si>
    <t>Hajó</t>
  </si>
  <si>
    <t>Kormányos</t>
  </si>
  <si>
    <t>Típus</t>
  </si>
  <si>
    <t>Befutás</t>
  </si>
  <si>
    <t>Pont</t>
  </si>
  <si>
    <t>Rajt</t>
  </si>
  <si>
    <t>Hely</t>
  </si>
  <si>
    <t>Gosztonyi Pál</t>
  </si>
  <si>
    <t>Kon-Tiki</t>
  </si>
  <si>
    <t>Artemis</t>
  </si>
  <si>
    <t>Serenity</t>
  </si>
  <si>
    <t>Vesta</t>
  </si>
  <si>
    <t>Ventus</t>
  </si>
  <si>
    <t>Lábad X</t>
  </si>
  <si>
    <t>Pepito</t>
  </si>
  <si>
    <t>-</t>
  </si>
  <si>
    <t>Hoppá</t>
  </si>
  <si>
    <t>Hemingway</t>
  </si>
  <si>
    <t>Tűzmadár</t>
  </si>
  <si>
    <t>Pulu</t>
  </si>
  <si>
    <t>Distinti saluti</t>
  </si>
  <si>
    <t>Big Ben</t>
  </si>
  <si>
    <t>Pacsirta</t>
  </si>
  <si>
    <t>Vagány</t>
  </si>
  <si>
    <t>Allegro</t>
  </si>
  <si>
    <t>Péter Pál</t>
  </si>
  <si>
    <t>La Bamba</t>
  </si>
  <si>
    <t>Modern32</t>
  </si>
  <si>
    <t>Regina impala</t>
  </si>
  <si>
    <t>Saturn 23 GT</t>
  </si>
  <si>
    <t>Granada 27</t>
  </si>
  <si>
    <t>Scholtz 8.8</t>
  </si>
  <si>
    <t>Xp 33</t>
  </si>
  <si>
    <t>B25</t>
  </si>
  <si>
    <t>Dart 18</t>
  </si>
  <si>
    <t>Topcat K1</t>
  </si>
  <si>
    <t>Skippi 650C</t>
  </si>
  <si>
    <t>Conquest35</t>
  </si>
  <si>
    <t>Elan 340</t>
  </si>
  <si>
    <t>Elan 394</t>
  </si>
  <si>
    <t>Mode967</t>
  </si>
  <si>
    <t>Amethyst 28</t>
  </si>
  <si>
    <t>onix</t>
  </si>
  <si>
    <t>Renbel Mark II.</t>
  </si>
  <si>
    <t>Tornádó</t>
  </si>
  <si>
    <t>Mérges Rája</t>
  </si>
  <si>
    <t>Allure</t>
  </si>
  <si>
    <t>Yuma</t>
  </si>
  <si>
    <t>Fortély</t>
  </si>
  <si>
    <t>Márta Maria</t>
  </si>
  <si>
    <t>Capella</t>
  </si>
  <si>
    <t>Inyama</t>
  </si>
  <si>
    <t>Puffin</t>
  </si>
  <si>
    <t>Ciao Bella</t>
  </si>
  <si>
    <t>Balu</t>
  </si>
  <si>
    <t>Aeroplane</t>
  </si>
  <si>
    <t>n</t>
  </si>
  <si>
    <t>Scholtz 22 Racing</t>
  </si>
  <si>
    <t>Enter 36</t>
  </si>
  <si>
    <t>Balaton 25</t>
  </si>
  <si>
    <t>8m One Design</t>
  </si>
  <si>
    <t>11 MOD</t>
  </si>
  <si>
    <t>70-es cirkáló</t>
  </si>
  <si>
    <t>Dufour 350 GL</t>
  </si>
  <si>
    <t>Bavaria36</t>
  </si>
  <si>
    <t>Carrera 290W</t>
  </si>
  <si>
    <t>Aloa25</t>
  </si>
  <si>
    <t>Parádi Péter</t>
  </si>
  <si>
    <t>Berényi András</t>
  </si>
  <si>
    <t>Dobri Balázs</t>
  </si>
  <si>
    <t>Zsednai Tamás</t>
  </si>
  <si>
    <t>Mészáros György</t>
  </si>
  <si>
    <t>Lábady Zsófi</t>
  </si>
  <si>
    <t>Törzsök Tamás</t>
  </si>
  <si>
    <t>Szepesi Péter</t>
  </si>
  <si>
    <t>Joó Máriusz</t>
  </si>
  <si>
    <t>Löfler Csaba</t>
  </si>
  <si>
    <t>Ádám András</t>
  </si>
  <si>
    <t>Koncz Dániel</t>
  </si>
  <si>
    <t>Biró Péter</t>
  </si>
  <si>
    <t>Gajári Ben</t>
  </si>
  <si>
    <t>Somhegyi Antal</t>
  </si>
  <si>
    <t>Mayer Tamás</t>
  </si>
  <si>
    <t>Horváth Zoltán</t>
  </si>
  <si>
    <t>Fenyővári Tamás</t>
  </si>
  <si>
    <t>Blazics Balázs</t>
  </si>
  <si>
    <t>Glaser Antal</t>
  </si>
  <si>
    <t>Pandur László</t>
  </si>
  <si>
    <t>Balajthy Dóra</t>
  </si>
  <si>
    <t>Mucsi László</t>
  </si>
  <si>
    <t>Vőneky Ákos</t>
  </si>
  <si>
    <t>Molnár Gábor</t>
  </si>
  <si>
    <t>Cselényi Botond</t>
  </si>
  <si>
    <t>Fodor Roberto</t>
  </si>
  <si>
    <t>Szilágyi Lajos</t>
  </si>
  <si>
    <t>Márfy Miki</t>
  </si>
  <si>
    <t>Dikker Tibor</t>
  </si>
  <si>
    <t>DNF</t>
  </si>
  <si>
    <t>Dehler 33 CR</t>
  </si>
  <si>
    <t>Melges 24</t>
  </si>
  <si>
    <t>Dehler 29</t>
  </si>
  <si>
    <t>Elan 333</t>
  </si>
  <si>
    <t>YS</t>
  </si>
  <si>
    <t>Versenyidő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</si>
  <si>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</si>
  <si>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</si>
  <si>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</si>
  <si>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</si>
  <si>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</si>
  <si>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</si>
  <si>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</si>
  <si>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</si>
  <si>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</si>
  <si>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</si>
  <si>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másodperc</t>
  </si>
  <si>
    <t>Matlaszkovszky M</t>
  </si>
  <si>
    <t>Másodperc</t>
  </si>
  <si>
    <t>11.</t>
  </si>
  <si>
    <t>12.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</si>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</sst>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0.000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2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408F-37D5-42FF-A6F1-5169AE6A3446}">
  <dimension ref="A1:J11"/>
  <sheetViews>
    <sheetView tabSelected="1" workbookViewId="0">
      <selection activeCell="D21" sqref="D21"/>
    </sheetView>
  </sheetViews>
  <sheetFormatPr defaultRowHeight="14.4" x14ac:dyDescent="0.3"/>
  <cols>
    <col min="1" max="1" width="5.5546875" customWidth="1"/>
    <col min="2" max="2" width="17.33203125" customWidth="1"/>
    <col min="3" max="3" width="20.33203125" customWidth="1"/>
    <col min="4" max="4" width="16.44140625" customWidth="1"/>
    <col min="7" max="7" width="11.44140625" customWidth="1"/>
    <col min="8" max="8" width="10.6640625" customWidth="1"/>
    <col min="9" max="9" width="12.5546875" customWidth="1"/>
    <col min="10" max="10" width="11.109375" customWidth="1"/>
  </cols>
  <sheetData>
    <row r="1" spans="1:10" x14ac:dyDescent="0.3">
      <c r="A1" s="7" t="s">
        <v>6</v>
      </c>
      <c r="B1" s="7" t="s">
        <v>0</v>
      </c>
      <c r="C1" s="7" t="s">
        <v>1</v>
      </c>
      <c r="D1" s="7" t="s">
        <v>2</v>
      </c>
      <c r="E1" s="7" t="s">
        <v>102</v>
      </c>
      <c r="F1" s="7" t="s">
        <v>5</v>
      </c>
      <c r="G1" s="7" t="s">
        <v>3</v>
      </c>
      <c r="H1" s="7" t="s">
        <v>103</v>
      </c>
      <c r="I1" s="7" t="s">
        <v>114</v>
      </c>
      <c r="J1" s="7" t="s">
        <v>4</v>
      </c>
    </row>
    <row r="2" spans="1:10" ht="15.6" x14ac:dyDescent="0.3">
      <c r="A2" s="6" t="s">
        <v>104</v>
      </c>
      <c r="B2" s="5" t="s">
        <v>20</v>
      </c>
      <c r="C2" s="5" t="s">
        <v>79</v>
      </c>
      <c r="D2" s="5" t="s">
        <v>38</v>
      </c>
      <c r="E2" s="5">
        <v>94.39</v>
      </c>
      <c r="F2" s="2">
        <v>0.39583333333333331</v>
      </c>
      <c r="G2" s="3">
        <v>0.47416666666666668</v>
      </c>
      <c r="H2" s="2">
        <f>+G2-F2</f>
        <v>7.8333333333333366E-2</v>
      </c>
      <c r="I2" s="1">
        <f>(VALUE(G2)-VALUE(F2))*86400</f>
        <v>6768.0000000000027</v>
      </c>
      <c r="J2" s="4">
        <f>+I2/E2</f>
        <v>71.702510859201212</v>
      </c>
    </row>
    <row r="3" spans="1:10" ht="15.6" x14ac:dyDescent="0.3">
      <c r="A3" s="6" t="s">
        <v>105</v>
      </c>
      <c r="B3" s="5" t="s">
        <v>13</v>
      </c>
      <c r="C3" s="5" t="s">
        <v>72</v>
      </c>
      <c r="D3" s="5" t="s">
        <v>32</v>
      </c>
      <c r="E3" s="5">
        <v>89.35</v>
      </c>
      <c r="F3" s="2">
        <v>0.39583333333333331</v>
      </c>
      <c r="G3" s="3">
        <v>0.47552083333333334</v>
      </c>
      <c r="H3" s="2">
        <f>+G3-F3</f>
        <v>7.9687500000000022E-2</v>
      </c>
      <c r="I3" s="1">
        <f>(VALUE(G3)-VALUE(F3))*86400</f>
        <v>6885.0000000000018</v>
      </c>
      <c r="J3" s="4">
        <f>+I3/E3</f>
        <v>77.056519306099631</v>
      </c>
    </row>
    <row r="4" spans="1:10" ht="15.6" x14ac:dyDescent="0.3">
      <c r="A4" s="6" t="s">
        <v>106</v>
      </c>
      <c r="B4" s="5" t="s">
        <v>48</v>
      </c>
      <c r="C4" s="5" t="s">
        <v>89</v>
      </c>
      <c r="D4" s="5" t="s">
        <v>61</v>
      </c>
      <c r="E4" s="5">
        <v>87.69</v>
      </c>
      <c r="F4" s="2">
        <v>0.39583333333333298</v>
      </c>
      <c r="G4" s="3">
        <v>0.47409722222222223</v>
      </c>
      <c r="H4" s="2">
        <f>+G4-F4</f>
        <v>7.8263888888889244E-2</v>
      </c>
      <c r="I4" s="1">
        <f>(VALUE(G4)-VALUE(F4))*86400</f>
        <v>6762.0000000000309</v>
      </c>
      <c r="J4" s="4">
        <f>+I4/E4</f>
        <v>77.112555593568601</v>
      </c>
    </row>
    <row r="5" spans="1:10" ht="15.6" x14ac:dyDescent="0.3">
      <c r="A5" s="6" t="s">
        <v>107</v>
      </c>
      <c r="B5" s="5" t="s">
        <v>45</v>
      </c>
      <c r="C5" s="5" t="s">
        <v>86</v>
      </c>
      <c r="D5" s="5" t="s">
        <v>58</v>
      </c>
      <c r="E5" s="5">
        <v>96</v>
      </c>
      <c r="F5" s="2">
        <v>0.39583333333333298</v>
      </c>
      <c r="G5" s="3">
        <v>0.48166666666666669</v>
      </c>
      <c r="H5" s="2">
        <f>+G5-F5</f>
        <v>8.5833333333333706E-2</v>
      </c>
      <c r="I5" s="1">
        <f>(VALUE(G5)-VALUE(F5))*86400</f>
        <v>7416.0000000000318</v>
      </c>
      <c r="J5" s="4">
        <f>+I5/E5</f>
        <v>77.250000000000327</v>
      </c>
    </row>
    <row r="6" spans="1:10" ht="15.6" x14ac:dyDescent="0.3">
      <c r="A6" s="6" t="s">
        <v>108</v>
      </c>
      <c r="B6" s="5" t="s">
        <v>25</v>
      </c>
      <c r="C6" s="5" t="s">
        <v>7</v>
      </c>
      <c r="D6" s="5" t="s">
        <v>42</v>
      </c>
      <c r="E6" s="5">
        <v>87.73</v>
      </c>
      <c r="F6" s="2">
        <v>0.39583333333333298</v>
      </c>
      <c r="G6" s="3">
        <v>0.47618055555555555</v>
      </c>
      <c r="H6" s="2">
        <f>+G6-F6</f>
        <v>8.034722222222257E-2</v>
      </c>
      <c r="I6" s="1">
        <f>(VALUE(G6)-VALUE(F6))*86400</f>
        <v>6942.00000000003</v>
      </c>
      <c r="J6" s="4">
        <f>+I6/E6</f>
        <v>79.129146244158548</v>
      </c>
    </row>
    <row r="7" spans="1:10" ht="15.6" x14ac:dyDescent="0.3">
      <c r="A7" s="6" t="s">
        <v>109</v>
      </c>
      <c r="B7" s="5" t="s">
        <v>55</v>
      </c>
      <c r="C7" s="5" t="s">
        <v>95</v>
      </c>
      <c r="D7" s="5" t="s">
        <v>65</v>
      </c>
      <c r="E7" s="5">
        <v>89</v>
      </c>
      <c r="F7" s="2">
        <v>0.39583333333333298</v>
      </c>
      <c r="G7" s="3">
        <v>0.47746527777777775</v>
      </c>
      <c r="H7" s="2">
        <f>+G7-F7</f>
        <v>8.1631944444444771E-2</v>
      </c>
      <c r="I7" s="1">
        <f>(VALUE(G7)-VALUE(F7))*86400</f>
        <v>7053.0000000000282</v>
      </c>
      <c r="J7" s="4">
        <f>+I7/E7</f>
        <v>79.247191011236268</v>
      </c>
    </row>
    <row r="8" spans="1:10" ht="15.6" x14ac:dyDescent="0.3">
      <c r="A8" s="6" t="s">
        <v>110</v>
      </c>
      <c r="B8" s="5" t="s">
        <v>50</v>
      </c>
      <c r="C8" s="5" t="s">
        <v>90</v>
      </c>
      <c r="D8" s="5" t="s">
        <v>62</v>
      </c>
      <c r="E8" s="5">
        <v>73.84</v>
      </c>
      <c r="F8" s="2">
        <v>0.39583333333333298</v>
      </c>
      <c r="G8" s="3">
        <v>0.46599537037037037</v>
      </c>
      <c r="H8" s="2">
        <f>+G8-F8</f>
        <v>7.0162037037037384E-2</v>
      </c>
      <c r="I8" s="1">
        <f>(VALUE(G8)-VALUE(F8))*86400</f>
        <v>6062.00000000003</v>
      </c>
      <c r="J8" s="4">
        <f>+I8/E8</f>
        <v>82.096424702058911</v>
      </c>
    </row>
    <row r="9" spans="1:10" ht="16.2" customHeight="1" x14ac:dyDescent="0.3">
      <c r="A9" s="6" t="s">
        <v>111</v>
      </c>
      <c r="B9" s="5" t="s">
        <v>49</v>
      </c>
      <c r="C9" s="5" t="s">
        <v>115</v>
      </c>
      <c r="D9" s="5" t="s">
        <v>99</v>
      </c>
      <c r="E9" s="5">
        <v>87.2</v>
      </c>
      <c r="F9" s="2">
        <v>0.39583333333333298</v>
      </c>
      <c r="G9" s="3">
        <v>0.48182870370370368</v>
      </c>
      <c r="H9" s="2">
        <f>+G9-F9</f>
        <v>8.5995370370370694E-2</v>
      </c>
      <c r="I9" s="1">
        <f>(VALUE(G9)-VALUE(F9))*86400</f>
        <v>7430.0000000000282</v>
      </c>
      <c r="J9" s="4">
        <f>+I9/E9</f>
        <v>85.206422018348945</v>
      </c>
    </row>
    <row r="10" spans="1:10" ht="15.6" x14ac:dyDescent="0.3">
      <c r="A10" s="6" t="s">
        <v>112</v>
      </c>
      <c r="B10" s="5" t="s">
        <v>47</v>
      </c>
      <c r="C10" s="5" t="s">
        <v>88</v>
      </c>
      <c r="D10" s="5" t="s">
        <v>60</v>
      </c>
      <c r="E10" s="5">
        <v>88.89</v>
      </c>
      <c r="F10" s="2">
        <v>0.39583333333333298</v>
      </c>
      <c r="G10" s="3">
        <v>0.48480324074074077</v>
      </c>
      <c r="H10" s="2">
        <f>+G10-F10</f>
        <v>8.8969907407407789E-2</v>
      </c>
      <c r="I10" s="1">
        <f>(VALUE(G10)-VALUE(F10))*86400</f>
        <v>7687.0000000000327</v>
      </c>
      <c r="J10" s="4">
        <f>+I10/E10</f>
        <v>86.477669029137502</v>
      </c>
    </row>
    <row r="11" spans="1:10" ht="19.8" customHeight="1" x14ac:dyDescent="0.3">
      <c r="A11" s="6" t="s">
        <v>113</v>
      </c>
      <c r="B11" s="5" t="s">
        <v>24</v>
      </c>
      <c r="C11" s="5" t="s">
        <v>83</v>
      </c>
      <c r="D11" s="5" t="s">
        <v>98</v>
      </c>
      <c r="E11" s="5">
        <v>95</v>
      </c>
      <c r="F11" s="2">
        <v>0.39583333333333298</v>
      </c>
      <c r="G11" s="3" t="s">
        <v>97</v>
      </c>
      <c r="H11" s="2" t="s">
        <v>97</v>
      </c>
      <c r="I11" s="1" t="s">
        <v>97</v>
      </c>
      <c r="J11" s="4" t="s">
        <v>97</v>
      </c>
    </row>
  </sheetData>
  <sortState xmlns:xlrd2="http://schemas.microsoft.com/office/spreadsheetml/2017/richdata2" ref="B2:J11">
    <sortCondition ref="J2:J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22157-CA5D-4B23-82FB-D6C75A38E844}">
  <dimension ref="A1:J15"/>
  <sheetViews>
    <sheetView workbookViewId="0"/>
  </sheetViews>
  <sheetFormatPr defaultRowHeight="14.4" x14ac:dyDescent="0.3"/>
  <cols>
    <col min="2" max="2" width="12.109375" customWidth="1"/>
    <col min="3" max="3" width="17.5546875" customWidth="1"/>
    <col min="4" max="4" width="18.77734375" customWidth="1"/>
    <col min="8" max="8" width="12.109375" customWidth="1"/>
    <col min="9" max="9" width="11.21875" customWidth="1"/>
  </cols>
  <sheetData>
    <row r="1" spans="1:10" x14ac:dyDescent="0.3">
      <c r="A1" s="7" t="s">
        <v>6</v>
      </c>
      <c r="B1" s="7" t="s">
        <v>0</v>
      </c>
      <c r="C1" s="7" t="s">
        <v>1</v>
      </c>
      <c r="D1" s="7" t="s">
        <v>2</v>
      </c>
      <c r="E1" s="7" t="s">
        <v>102</v>
      </c>
      <c r="F1" s="7" t="s">
        <v>5</v>
      </c>
      <c r="G1" s="7" t="s">
        <v>3</v>
      </c>
      <c r="H1" s="7" t="s">
        <v>103</v>
      </c>
      <c r="I1" s="7" t="s">
        <v>116</v>
      </c>
      <c r="J1" s="7" t="s">
        <v>4</v>
      </c>
    </row>
    <row r="2" spans="1:10" ht="15.6" x14ac:dyDescent="0.3">
      <c r="A2" s="1" t="s">
        <v>104</v>
      </c>
      <c r="B2" s="5" t="s">
        <v>19</v>
      </c>
      <c r="C2" s="5" t="s">
        <v>78</v>
      </c>
      <c r="D2" s="5" t="s">
        <v>29</v>
      </c>
      <c r="E2" s="5">
        <v>104</v>
      </c>
      <c r="F2" s="2">
        <v>0.39583333333333331</v>
      </c>
      <c r="G2" s="3">
        <v>0.48234953703703703</v>
      </c>
      <c r="H2" s="2">
        <f>+G2-F2</f>
        <v>8.651620370370372E-2</v>
      </c>
      <c r="I2" s="1">
        <f>(VALUE(G2)-VALUE(F2))*86400</f>
        <v>7475.0000000000018</v>
      </c>
      <c r="J2" s="4">
        <f>+I2/E2</f>
        <v>71.875000000000014</v>
      </c>
    </row>
    <row r="3" spans="1:10" ht="15.6" x14ac:dyDescent="0.3">
      <c r="A3" s="1" t="s">
        <v>105</v>
      </c>
      <c r="B3" s="5" t="s">
        <v>10</v>
      </c>
      <c r="C3" s="5" t="s">
        <v>69</v>
      </c>
      <c r="D3" s="5" t="s">
        <v>29</v>
      </c>
      <c r="E3" s="5">
        <v>103.9</v>
      </c>
      <c r="F3" s="2">
        <v>0.39583333333333331</v>
      </c>
      <c r="G3" s="3">
        <v>0.48439814814814813</v>
      </c>
      <c r="H3" s="2">
        <f>+G3-F3</f>
        <v>8.8564814814814818E-2</v>
      </c>
      <c r="I3" s="1">
        <f>(VALUE(G3)-VALUE(F3))*86400</f>
        <v>7652</v>
      </c>
      <c r="J3" s="4">
        <f>+I3/E3</f>
        <v>73.647738209817135</v>
      </c>
    </row>
    <row r="4" spans="1:10" ht="15.6" x14ac:dyDescent="0.3">
      <c r="A4" s="1" t="s">
        <v>106</v>
      </c>
      <c r="B4" s="5" t="s">
        <v>51</v>
      </c>
      <c r="C4" s="5" t="s">
        <v>91</v>
      </c>
      <c r="D4" s="5" t="s">
        <v>63</v>
      </c>
      <c r="E4" s="5">
        <v>96.31</v>
      </c>
      <c r="F4" s="2">
        <v>0.39583333333333298</v>
      </c>
      <c r="G4" s="3">
        <v>0.47921296296296295</v>
      </c>
      <c r="H4" s="2">
        <f>+G4-F4</f>
        <v>8.337962962962997E-2</v>
      </c>
      <c r="I4" s="1">
        <f>(VALUE(G4)-VALUE(F4))*86400</f>
        <v>7204.0000000000291</v>
      </c>
      <c r="J4" s="4">
        <f>+I4/E4</f>
        <v>74.800124597653706</v>
      </c>
    </row>
    <row r="5" spans="1:10" ht="15.6" x14ac:dyDescent="0.3">
      <c r="A5" s="1" t="s">
        <v>107</v>
      </c>
      <c r="B5" s="5" t="s">
        <v>8</v>
      </c>
      <c r="C5" s="5" t="s">
        <v>67</v>
      </c>
      <c r="D5" s="5" t="s">
        <v>27</v>
      </c>
      <c r="E5" s="5">
        <v>108</v>
      </c>
      <c r="F5" s="2">
        <v>0.39583333333333331</v>
      </c>
      <c r="G5" s="3">
        <v>0.49094907407407407</v>
      </c>
      <c r="H5" s="2">
        <f>+G5-F5</f>
        <v>9.5115740740740751E-2</v>
      </c>
      <c r="I5" s="1">
        <f>(VALUE(G5)-VALUE(F5))*86400</f>
        <v>8218</v>
      </c>
      <c r="J5" s="4">
        <f>+I5/E5</f>
        <v>76.092592592592595</v>
      </c>
    </row>
    <row r="6" spans="1:10" ht="15.6" x14ac:dyDescent="0.3">
      <c r="A6" s="1" t="s">
        <v>108</v>
      </c>
      <c r="B6" s="5" t="s">
        <v>21</v>
      </c>
      <c r="C6" s="5" t="s">
        <v>80</v>
      </c>
      <c r="D6" s="5" t="s">
        <v>39</v>
      </c>
      <c r="E6" s="5">
        <v>104.9</v>
      </c>
      <c r="F6" s="2">
        <v>0.39583333333333331</v>
      </c>
      <c r="G6" s="3">
        <v>0.48842592592592587</v>
      </c>
      <c r="H6" s="2">
        <f>+G6-F6</f>
        <v>9.259259259259256E-2</v>
      </c>
      <c r="I6" s="1">
        <f>(VALUE(G6)-VALUE(F6))*86400</f>
        <v>7999.9999999999973</v>
      </c>
      <c r="J6" s="4">
        <f>+I6/E6</f>
        <v>76.263107721639628</v>
      </c>
    </row>
    <row r="7" spans="1:10" ht="15.6" x14ac:dyDescent="0.3">
      <c r="A7" s="1" t="s">
        <v>109</v>
      </c>
      <c r="B7" s="5" t="s">
        <v>52</v>
      </c>
      <c r="C7" s="5" t="s">
        <v>92</v>
      </c>
      <c r="D7" s="5" t="s">
        <v>101</v>
      </c>
      <c r="E7" s="5">
        <v>97</v>
      </c>
      <c r="F7" s="2">
        <v>0.39583333333333298</v>
      </c>
      <c r="G7" s="3">
        <v>0.48177083333333331</v>
      </c>
      <c r="H7" s="2">
        <f>+G7-F7</f>
        <v>8.5937500000000333E-2</v>
      </c>
      <c r="I7" s="1">
        <f>(VALUE(G7)-VALUE(F7))*86400</f>
        <v>7425.0000000000291</v>
      </c>
      <c r="J7" s="4">
        <f>+I7/E7</f>
        <v>76.54639175257762</v>
      </c>
    </row>
    <row r="8" spans="1:10" ht="15.6" x14ac:dyDescent="0.3">
      <c r="A8" s="1" t="s">
        <v>110</v>
      </c>
      <c r="B8" s="5" t="s">
        <v>9</v>
      </c>
      <c r="C8" s="5" t="s">
        <v>68</v>
      </c>
      <c r="D8" s="5" t="s">
        <v>28</v>
      </c>
      <c r="E8" s="5">
        <v>107</v>
      </c>
      <c r="F8" s="2">
        <v>0.39583333333333331</v>
      </c>
      <c r="G8" s="3">
        <v>0.4911342592592593</v>
      </c>
      <c r="H8" s="2">
        <f>+G8-F8</f>
        <v>9.5300925925925983E-2</v>
      </c>
      <c r="I8" s="1">
        <f>(VALUE(G8)-VALUE(F8))*86400</f>
        <v>8234.0000000000055</v>
      </c>
      <c r="J8" s="4">
        <f>+I8/E8</f>
        <v>76.953271028037435</v>
      </c>
    </row>
    <row r="9" spans="1:10" ht="15.6" x14ac:dyDescent="0.3">
      <c r="A9" s="1" t="s">
        <v>111</v>
      </c>
      <c r="B9" s="5" t="s">
        <v>53</v>
      </c>
      <c r="C9" s="5" t="s">
        <v>93</v>
      </c>
      <c r="D9" s="5" t="s">
        <v>64</v>
      </c>
      <c r="E9" s="5">
        <v>102</v>
      </c>
      <c r="F9" s="2">
        <v>0.39583333333333298</v>
      </c>
      <c r="G9" s="3">
        <v>0.48689814814814819</v>
      </c>
      <c r="H9" s="2">
        <f>+G9-F9</f>
        <v>9.1064814814815209E-2</v>
      </c>
      <c r="I9" s="1">
        <f>(VALUE(G9)-VALUE(F9))*86400</f>
        <v>7868.0000000000337</v>
      </c>
      <c r="J9" s="4">
        <f>+I9/E9</f>
        <v>77.137254901961114</v>
      </c>
    </row>
    <row r="10" spans="1:10" ht="15.6" x14ac:dyDescent="0.3">
      <c r="A10" s="1" t="s">
        <v>112</v>
      </c>
      <c r="B10" s="5" t="s">
        <v>22</v>
      </c>
      <c r="C10" s="5" t="s">
        <v>81</v>
      </c>
      <c r="D10" s="5" t="s">
        <v>40</v>
      </c>
      <c r="E10" s="5">
        <v>108</v>
      </c>
      <c r="F10" s="2">
        <v>0.39583333333333331</v>
      </c>
      <c r="G10" s="3">
        <v>0.49299768518518516</v>
      </c>
      <c r="H10" s="2">
        <f>+G10-F10</f>
        <v>9.7164351851851849E-2</v>
      </c>
      <c r="I10" s="1">
        <f>(VALUE(G10)-VALUE(F10))*86400</f>
        <v>8395</v>
      </c>
      <c r="J10" s="4">
        <f>+I10/E10</f>
        <v>77.731481481481481</v>
      </c>
    </row>
    <row r="11" spans="1:10" ht="15.6" x14ac:dyDescent="0.3">
      <c r="A11" s="1" t="s">
        <v>113</v>
      </c>
      <c r="B11" s="5" t="s">
        <v>12</v>
      </c>
      <c r="C11" s="5" t="s">
        <v>71</v>
      </c>
      <c r="D11" s="5" t="s">
        <v>31</v>
      </c>
      <c r="E11" s="5">
        <v>102.95</v>
      </c>
      <c r="F11" s="2">
        <v>0.39583333333333331</v>
      </c>
      <c r="G11" s="3">
        <v>0.4896875</v>
      </c>
      <c r="H11" s="2">
        <f>+G11-F11</f>
        <v>9.3854166666666683E-2</v>
      </c>
      <c r="I11" s="1">
        <f>(VALUE(G11)-VALUE(F11))*86400</f>
        <v>8109.0000000000018</v>
      </c>
      <c r="J11" s="4">
        <f>+I11/E11</f>
        <v>78.766391452161258</v>
      </c>
    </row>
    <row r="12" spans="1:10" ht="15.6" x14ac:dyDescent="0.3">
      <c r="A12" s="1" t="s">
        <v>117</v>
      </c>
      <c r="B12" s="5" t="s">
        <v>54</v>
      </c>
      <c r="C12" s="5" t="s">
        <v>94</v>
      </c>
      <c r="D12" s="5" t="s">
        <v>100</v>
      </c>
      <c r="E12" s="5">
        <v>102</v>
      </c>
      <c r="F12" s="2">
        <v>0.39583333333333298</v>
      </c>
      <c r="G12" s="3">
        <v>0.48949074074074073</v>
      </c>
      <c r="H12" s="2">
        <f>+G12-F12</f>
        <v>9.3657407407407745E-2</v>
      </c>
      <c r="I12" s="1">
        <f>(VALUE(G12)-VALUE(F12))*86400</f>
        <v>8092.0000000000291</v>
      </c>
      <c r="J12" s="4">
        <f>+I12/E12</f>
        <v>79.333333333333613</v>
      </c>
    </row>
    <row r="13" spans="1:10" ht="15.6" x14ac:dyDescent="0.3">
      <c r="A13" s="1" t="s">
        <v>118</v>
      </c>
      <c r="B13" s="5" t="s">
        <v>18</v>
      </c>
      <c r="C13" s="5" t="s">
        <v>77</v>
      </c>
      <c r="D13" s="5" t="s">
        <v>37</v>
      </c>
      <c r="E13" s="5">
        <v>102</v>
      </c>
      <c r="F13" s="2">
        <v>0.39583333333333331</v>
      </c>
      <c r="G13" s="3">
        <v>0.49232638888888891</v>
      </c>
      <c r="H13" s="2">
        <f>+G13-F13</f>
        <v>9.6493055555555596E-2</v>
      </c>
      <c r="I13" s="1">
        <f>(VALUE(G13)-VALUE(F13))*86400</f>
        <v>8337.0000000000036</v>
      </c>
      <c r="J13" s="4">
        <f>+I13/E13</f>
        <v>81.735294117647101</v>
      </c>
    </row>
    <row r="14" spans="1:10" ht="15.6" x14ac:dyDescent="0.3">
      <c r="A14" s="1" t="s">
        <v>119</v>
      </c>
      <c r="B14" s="5" t="s">
        <v>44</v>
      </c>
      <c r="C14" s="5" t="s">
        <v>85</v>
      </c>
      <c r="D14" s="5" t="s">
        <v>57</v>
      </c>
      <c r="E14" s="5">
        <v>98.76</v>
      </c>
      <c r="F14" s="2">
        <v>0.39583333333333298</v>
      </c>
      <c r="G14" s="3">
        <v>0.49092592592592593</v>
      </c>
      <c r="H14" s="2">
        <f>+G14-F14</f>
        <v>9.509259259259295E-2</v>
      </c>
      <c r="I14" s="1">
        <f>(VALUE(G14)-VALUE(F14))*86400</f>
        <v>8216.0000000000309</v>
      </c>
      <c r="J14" s="4">
        <f>+I14/E14</f>
        <v>83.191575536654824</v>
      </c>
    </row>
    <row r="15" spans="1:10" ht="15.6" x14ac:dyDescent="0.3">
      <c r="A15" s="1" t="s">
        <v>120</v>
      </c>
      <c r="B15" s="5" t="s">
        <v>17</v>
      </c>
      <c r="C15" s="5" t="s">
        <v>76</v>
      </c>
      <c r="D15" s="5" t="s">
        <v>36</v>
      </c>
      <c r="E15" s="5">
        <v>101</v>
      </c>
      <c r="F15" s="2">
        <v>0.39583333333333331</v>
      </c>
      <c r="G15" s="3">
        <v>0.50239583333333326</v>
      </c>
      <c r="H15" s="2">
        <f>+G15-F15</f>
        <v>0.10656249999999995</v>
      </c>
      <c r="I15" s="1">
        <f>(VALUE(G15)-VALUE(F15))*86400</f>
        <v>9206.9999999999964</v>
      </c>
      <c r="J15" s="4">
        <f>+I15/E15</f>
        <v>91.158415841584116</v>
      </c>
    </row>
  </sheetData>
  <sortState xmlns:xlrd2="http://schemas.microsoft.com/office/spreadsheetml/2017/richdata2" ref="B2:J15">
    <sortCondition ref="J2:J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BB47-4E6C-4D04-B492-846D4C3D6888}">
  <dimension ref="A1:J7"/>
  <sheetViews>
    <sheetView workbookViewId="0">
      <selection activeCell="C29" sqref="C29"/>
    </sheetView>
  </sheetViews>
  <sheetFormatPr defaultRowHeight="14.4" x14ac:dyDescent="0.3"/>
  <cols>
    <col min="2" max="2" width="13.88671875" customWidth="1"/>
    <col min="3" max="3" width="20.77734375" customWidth="1"/>
    <col min="4" max="4" width="15.77734375" customWidth="1"/>
    <col min="7" max="8" width="11.5546875" customWidth="1"/>
    <col min="9" max="9" width="12.5546875" customWidth="1"/>
  </cols>
  <sheetData>
    <row r="1" spans="1:10" x14ac:dyDescent="0.3">
      <c r="A1" s="7" t="s">
        <v>6</v>
      </c>
      <c r="B1" s="7" t="s">
        <v>0</v>
      </c>
      <c r="C1" s="7" t="s">
        <v>1</v>
      </c>
      <c r="D1" s="7" t="s">
        <v>2</v>
      </c>
      <c r="E1" s="7" t="s">
        <v>102</v>
      </c>
      <c r="F1" s="7" t="s">
        <v>5</v>
      </c>
      <c r="G1" s="7" t="s">
        <v>3</v>
      </c>
      <c r="H1" s="7" t="s">
        <v>103</v>
      </c>
      <c r="I1" s="7" t="s">
        <v>114</v>
      </c>
      <c r="J1" s="7" t="s">
        <v>4</v>
      </c>
    </row>
    <row r="2" spans="1:10" ht="15.6" x14ac:dyDescent="0.3">
      <c r="A2" s="1" t="s">
        <v>104</v>
      </c>
      <c r="B2" s="5" t="s">
        <v>14</v>
      </c>
      <c r="C2" s="5" t="s">
        <v>73</v>
      </c>
      <c r="D2" s="5" t="s">
        <v>33</v>
      </c>
      <c r="E2" s="5">
        <v>112.97</v>
      </c>
      <c r="F2" s="2">
        <v>0.39583333333333331</v>
      </c>
      <c r="G2" s="3">
        <v>0.4962037037037037</v>
      </c>
      <c r="H2" s="2">
        <f>+G2-F2</f>
        <v>0.10037037037037039</v>
      </c>
      <c r="I2" s="1">
        <f>(VALUE(G2)-VALUE(F2))*86400</f>
        <v>8672.0000000000018</v>
      </c>
      <c r="J2" s="4">
        <f>+I2/E2</f>
        <v>76.763742586527414</v>
      </c>
    </row>
    <row r="3" spans="1:10" ht="15.6" x14ac:dyDescent="0.3">
      <c r="A3" s="1" t="s">
        <v>105</v>
      </c>
      <c r="B3" s="5" t="s">
        <v>23</v>
      </c>
      <c r="C3" s="5" t="s">
        <v>82</v>
      </c>
      <c r="D3" s="5" t="s">
        <v>41</v>
      </c>
      <c r="E3" s="5">
        <v>111.49</v>
      </c>
      <c r="F3" s="2">
        <v>0.39583333333333331</v>
      </c>
      <c r="G3" s="3">
        <v>0.49540509259259258</v>
      </c>
      <c r="H3" s="2">
        <f>+G3-F3</f>
        <v>9.9571759259259263E-2</v>
      </c>
      <c r="I3" s="1">
        <f>(VALUE(G3)-VALUE(F3))*86400</f>
        <v>8603</v>
      </c>
      <c r="J3" s="4">
        <f>+I3/E3</f>
        <v>77.163871199210689</v>
      </c>
    </row>
    <row r="4" spans="1:10" ht="15.6" x14ac:dyDescent="0.3">
      <c r="A4" s="1" t="s">
        <v>106</v>
      </c>
      <c r="B4" s="5" t="s">
        <v>11</v>
      </c>
      <c r="C4" s="5" t="s">
        <v>70</v>
      </c>
      <c r="D4" s="5" t="s">
        <v>30</v>
      </c>
      <c r="E4" s="5">
        <v>112.97</v>
      </c>
      <c r="F4" s="2">
        <v>0.39583333333333331</v>
      </c>
      <c r="G4" s="3">
        <v>0.50211805555555555</v>
      </c>
      <c r="H4" s="2">
        <f>+G4-F4</f>
        <v>0.10628472222222224</v>
      </c>
      <c r="I4" s="1">
        <f>(VALUE(G4)-VALUE(F4))*86400</f>
        <v>9183.0000000000018</v>
      </c>
      <c r="J4" s="4">
        <f>+I4/E4</f>
        <v>81.287067363016746</v>
      </c>
    </row>
    <row r="5" spans="1:10" ht="15.6" x14ac:dyDescent="0.3">
      <c r="A5" s="1" t="s">
        <v>107</v>
      </c>
      <c r="B5" s="5" t="s">
        <v>46</v>
      </c>
      <c r="C5" s="5" t="s">
        <v>87</v>
      </c>
      <c r="D5" s="5" t="s">
        <v>59</v>
      </c>
      <c r="E5" s="5">
        <v>114</v>
      </c>
      <c r="F5" s="2">
        <v>0.39583333333333298</v>
      </c>
      <c r="G5" s="3">
        <v>0.50523148148148145</v>
      </c>
      <c r="H5" s="2">
        <f>+G5-F5</f>
        <v>0.10939814814814847</v>
      </c>
      <c r="I5" s="1">
        <f>(VALUE(G5)-VALUE(F5))*86400</f>
        <v>9452.0000000000273</v>
      </c>
      <c r="J5" s="4">
        <f>+I5/E5</f>
        <v>82.912280701754625</v>
      </c>
    </row>
    <row r="6" spans="1:10" ht="15.6" x14ac:dyDescent="0.3">
      <c r="A6" s="1" t="s">
        <v>108</v>
      </c>
      <c r="B6" s="5" t="s">
        <v>56</v>
      </c>
      <c r="C6" s="5" t="s">
        <v>96</v>
      </c>
      <c r="D6" s="5" t="s">
        <v>66</v>
      </c>
      <c r="E6" s="5">
        <v>112</v>
      </c>
      <c r="F6" s="2">
        <v>0.39583333333333298</v>
      </c>
      <c r="G6" s="3">
        <v>0.52085648148148145</v>
      </c>
      <c r="H6" s="2">
        <f>+G6-F6</f>
        <v>0.12502314814814847</v>
      </c>
      <c r="I6" s="1">
        <f>(VALUE(G6)-VALUE(F6))*86400</f>
        <v>10802.000000000027</v>
      </c>
      <c r="J6" s="4">
        <f>+I6/E6</f>
        <v>96.446428571428811</v>
      </c>
    </row>
    <row r="7" spans="1:10" ht="15.6" x14ac:dyDescent="0.3">
      <c r="A7" s="1" t="s">
        <v>109</v>
      </c>
      <c r="B7" s="5" t="s">
        <v>26</v>
      </c>
      <c r="C7" s="5" t="s">
        <v>84</v>
      </c>
      <c r="D7" s="5" t="s">
        <v>43</v>
      </c>
      <c r="E7" s="5">
        <v>119</v>
      </c>
      <c r="F7" s="2">
        <v>0.39583333333333298</v>
      </c>
      <c r="G7" s="3" t="s">
        <v>97</v>
      </c>
      <c r="H7" s="2" t="s">
        <v>97</v>
      </c>
      <c r="I7" s="1" t="s">
        <v>97</v>
      </c>
      <c r="J7" s="4" t="s">
        <v>97</v>
      </c>
    </row>
  </sheetData>
  <sortState xmlns:xlrd2="http://schemas.microsoft.com/office/spreadsheetml/2017/richdata2" ref="B2:J7">
    <sortCondition ref="J2:J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5C77-09F1-41B4-A453-144EC8B19B8A}">
  <dimension ref="A1:J3"/>
  <sheetViews>
    <sheetView workbookViewId="0">
      <selection activeCell="A2" sqref="A2"/>
    </sheetView>
  </sheetViews>
  <sheetFormatPr defaultRowHeight="14.4" x14ac:dyDescent="0.3"/>
  <cols>
    <col min="2" max="2" width="13.33203125" customWidth="1"/>
    <col min="3" max="3" width="16.33203125" customWidth="1"/>
    <col min="4" max="4" width="14.6640625" customWidth="1"/>
    <col min="8" max="8" width="12" customWidth="1"/>
    <col min="9" max="9" width="12.33203125" customWidth="1"/>
  </cols>
  <sheetData>
    <row r="1" spans="1:10" x14ac:dyDescent="0.3">
      <c r="A1" s="7" t="s">
        <v>6</v>
      </c>
      <c r="B1" s="7" t="s">
        <v>0</v>
      </c>
      <c r="C1" s="7" t="s">
        <v>1</v>
      </c>
      <c r="D1" s="7" t="s">
        <v>2</v>
      </c>
      <c r="E1" s="7" t="s">
        <v>102</v>
      </c>
      <c r="F1" s="7" t="s">
        <v>5</v>
      </c>
      <c r="G1" s="7" t="s">
        <v>3</v>
      </c>
      <c r="H1" s="7" t="s">
        <v>103</v>
      </c>
      <c r="I1" s="7" t="s">
        <v>114</v>
      </c>
      <c r="J1" s="7" t="s">
        <v>4</v>
      </c>
    </row>
    <row r="2" spans="1:10" ht="15.6" x14ac:dyDescent="0.3">
      <c r="A2" s="1" t="s">
        <v>104</v>
      </c>
      <c r="B2" s="5" t="s">
        <v>15</v>
      </c>
      <c r="C2" s="5" t="s">
        <v>74</v>
      </c>
      <c r="D2" s="5" t="s">
        <v>34</v>
      </c>
      <c r="E2" s="5">
        <v>100</v>
      </c>
      <c r="F2" s="2">
        <v>0.39583333333333331</v>
      </c>
      <c r="G2" s="3">
        <v>0.49085648148148148</v>
      </c>
      <c r="H2" s="2">
        <f t="shared" ref="H2:H3" si="0">+G2-F2</f>
        <v>9.5023148148148162E-2</v>
      </c>
      <c r="I2" s="1">
        <f>(VALUE(G2)-VALUE(F2))*86400</f>
        <v>8210.0000000000018</v>
      </c>
      <c r="J2" s="4">
        <f t="shared" ref="J2:J3" si="1">+I2/E2</f>
        <v>82.100000000000023</v>
      </c>
    </row>
    <row r="3" spans="1:10" ht="15.6" x14ac:dyDescent="0.3">
      <c r="A3" s="1" t="s">
        <v>105</v>
      </c>
      <c r="B3" s="5" t="s">
        <v>16</v>
      </c>
      <c r="C3" s="5" t="s">
        <v>75</v>
      </c>
      <c r="D3" s="5" t="s">
        <v>35</v>
      </c>
      <c r="E3" s="5">
        <v>80</v>
      </c>
      <c r="F3" s="2">
        <v>0.39583333333333331</v>
      </c>
      <c r="G3" s="3">
        <v>0.47324074074074068</v>
      </c>
      <c r="H3" s="2">
        <f t="shared" si="0"/>
        <v>7.7407407407407369E-2</v>
      </c>
      <c r="I3" s="1">
        <f t="shared" ref="I3" si="2">(VALUE(G3)-VALUE(F3))*86400</f>
        <v>6687.9999999999964</v>
      </c>
      <c r="J3" s="4">
        <f t="shared" si="1"/>
        <v>83.599999999999952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Yardstick I</vt:lpstr>
      <vt:lpstr>Yardstick II</vt:lpstr>
      <vt:lpstr>Yardstick III</vt:lpstr>
      <vt:lpstr>Többtestű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</dc:creator>
  <cp:lastModifiedBy>Berényi András</cp:lastModifiedBy>
  <cp:lastPrinted>2023-09-23T10:34:03Z</cp:lastPrinted>
  <dcterms:created xsi:type="dcterms:W3CDTF">2013-07-12T23:20:31Z</dcterms:created>
  <dcterms:modified xsi:type="dcterms:W3CDTF">2023-09-24T19:17:33Z</dcterms:modified>
</cp:coreProperties>
</file>