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renyi.Andras\Documents\Vitorlázás\2025\"/>
    </mc:Choice>
  </mc:AlternateContent>
  <xr:revisionPtr revIDLastSave="0" documentId="13_ncr:1_{241EA788-71A7-47D6-95FC-2A172BC299FA}" xr6:coauthVersionLast="47" xr6:coauthVersionMax="47" xr10:uidLastSave="{00000000-0000-0000-0000-000000000000}"/>
  <bookViews>
    <workbookView xWindow="-103" yWindow="-103" windowWidth="24892" windowHeight="14914" activeTab="7" xr2:uid="{3C12FB9E-1F0D-45ED-866A-97140C3FDA05}"/>
  </bookViews>
  <sheets>
    <sheet name="YS1" sheetId="1" r:id="rId1"/>
    <sheet name="YS 2" sheetId="9" r:id="rId2"/>
    <sheet name="YS 3" sheetId="10" r:id="rId3"/>
    <sheet name="Jolle" sheetId="11" r:id="rId4"/>
    <sheet name="Többtestű" sheetId="12" r:id="rId5"/>
    <sheet name="Kishajó" sheetId="13" r:id="rId6"/>
    <sheet name="Nevezések" sheetId="14" r:id="rId7"/>
    <sheet name="Összesítés" sheetId="16" r:id="rId8"/>
  </sheets>
  <definedNames>
    <definedName name="_xlnm._FilterDatabase" localSheetId="6" hidden="1">Nevezések!$A$1:$G$69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16" l="1"/>
  <c r="J94" i="16"/>
  <c r="I94" i="16"/>
  <c r="L94" i="16" s="1"/>
  <c r="M94" i="16" s="1"/>
  <c r="L93" i="16"/>
  <c r="M93" i="16" s="1"/>
  <c r="K93" i="16"/>
  <c r="J93" i="16"/>
  <c r="I93" i="16"/>
  <c r="K92" i="16"/>
  <c r="J92" i="16"/>
  <c r="I92" i="16"/>
  <c r="L92" i="16" s="1"/>
  <c r="M92" i="16" s="1"/>
  <c r="K91" i="16"/>
  <c r="J91" i="16"/>
  <c r="I91" i="16"/>
  <c r="L91" i="16" s="1"/>
  <c r="M91" i="16" s="1"/>
  <c r="L90" i="16"/>
  <c r="M90" i="16" s="1"/>
  <c r="K90" i="16"/>
  <c r="J90" i="16"/>
  <c r="I90" i="16"/>
  <c r="L85" i="16"/>
  <c r="M85" i="16" s="1"/>
  <c r="K85" i="16"/>
  <c r="J85" i="16"/>
  <c r="I85" i="16"/>
  <c r="K84" i="16"/>
  <c r="J84" i="16"/>
  <c r="I84" i="16"/>
  <c r="L84" i="16" s="1"/>
  <c r="M84" i="16" s="1"/>
  <c r="K83" i="16"/>
  <c r="J83" i="16"/>
  <c r="I83" i="16"/>
  <c r="L83" i="16" s="1"/>
  <c r="M83" i="16" s="1"/>
  <c r="K82" i="16"/>
  <c r="J82" i="16"/>
  <c r="I82" i="16"/>
  <c r="L82" i="16" s="1"/>
  <c r="M82" i="16" s="1"/>
  <c r="K81" i="16"/>
  <c r="J81" i="16"/>
  <c r="L81" i="16" s="1"/>
  <c r="M81" i="16" s="1"/>
  <c r="I81" i="16"/>
  <c r="K80" i="16"/>
  <c r="J80" i="16"/>
  <c r="I80" i="16"/>
  <c r="L80" i="16" s="1"/>
  <c r="M80" i="16" s="1"/>
  <c r="K79" i="16"/>
  <c r="L79" i="16" s="1"/>
  <c r="M79" i="16" s="1"/>
  <c r="J79" i="16"/>
  <c r="I79" i="16"/>
  <c r="K78" i="16"/>
  <c r="J78" i="16"/>
  <c r="L78" i="16" s="1"/>
  <c r="M78" i="16" s="1"/>
  <c r="I78" i="16"/>
  <c r="K77" i="16"/>
  <c r="J77" i="16"/>
  <c r="I77" i="16"/>
  <c r="L77" i="16" s="1"/>
  <c r="M77" i="16" s="1"/>
  <c r="K76" i="16"/>
  <c r="J76" i="16"/>
  <c r="I76" i="16"/>
  <c r="L76" i="16" s="1"/>
  <c r="M76" i="16" s="1"/>
  <c r="K71" i="16"/>
  <c r="L71" i="16" s="1"/>
  <c r="M71" i="16" s="1"/>
  <c r="J71" i="16"/>
  <c r="I71" i="16"/>
  <c r="K70" i="16"/>
  <c r="J70" i="16"/>
  <c r="I70" i="16"/>
  <c r="L70" i="16" s="1"/>
  <c r="M70" i="16" s="1"/>
  <c r="K69" i="16"/>
  <c r="J69" i="16"/>
  <c r="I69" i="16"/>
  <c r="L69" i="16" s="1"/>
  <c r="M69" i="16" s="1"/>
  <c r="K68" i="16"/>
  <c r="J68" i="16"/>
  <c r="I68" i="16"/>
  <c r="L68" i="16" s="1"/>
  <c r="M68" i="16" s="1"/>
  <c r="K67" i="16"/>
  <c r="J67" i="16"/>
  <c r="I67" i="16"/>
  <c r="L67" i="16" s="1"/>
  <c r="M67" i="16" s="1"/>
  <c r="K66" i="16"/>
  <c r="J66" i="16"/>
  <c r="I66" i="16"/>
  <c r="L66" i="16" s="1"/>
  <c r="M66" i="16" s="1"/>
  <c r="K65" i="16"/>
  <c r="J65" i="16"/>
  <c r="I65" i="16"/>
  <c r="L65" i="16" s="1"/>
  <c r="M65" i="16" s="1"/>
  <c r="K57" i="16"/>
  <c r="J57" i="16"/>
  <c r="I57" i="16"/>
  <c r="L57" i="16" s="1"/>
  <c r="M57" i="16" s="1"/>
  <c r="K56" i="16"/>
  <c r="L56" i="16" s="1"/>
  <c r="M56" i="16" s="1"/>
  <c r="J56" i="16"/>
  <c r="I56" i="16"/>
  <c r="K55" i="16"/>
  <c r="J55" i="16"/>
  <c r="L55" i="16" s="1"/>
  <c r="M55" i="16" s="1"/>
  <c r="I55" i="16"/>
  <c r="K54" i="16"/>
  <c r="J54" i="16"/>
  <c r="I54" i="16"/>
  <c r="L54" i="16" s="1"/>
  <c r="M54" i="16" s="1"/>
  <c r="K53" i="16"/>
  <c r="J53" i="16"/>
  <c r="I53" i="16"/>
  <c r="L53" i="16" s="1"/>
  <c r="M53" i="16" s="1"/>
  <c r="K52" i="16"/>
  <c r="J52" i="16"/>
  <c r="I52" i="16"/>
  <c r="L52" i="16" s="1"/>
  <c r="M52" i="16" s="1"/>
  <c r="K51" i="16"/>
  <c r="J51" i="16"/>
  <c r="I51" i="16"/>
  <c r="L51" i="16" s="1"/>
  <c r="M51" i="16" s="1"/>
  <c r="K50" i="16"/>
  <c r="J50" i="16"/>
  <c r="I50" i="16"/>
  <c r="L50" i="16" s="1"/>
  <c r="M50" i="16" s="1"/>
  <c r="K49" i="16"/>
  <c r="J49" i="16"/>
  <c r="I49" i="16"/>
  <c r="L49" i="16" s="1"/>
  <c r="M49" i="16" s="1"/>
  <c r="K48" i="16"/>
  <c r="J48" i="16"/>
  <c r="I48" i="16"/>
  <c r="L48" i="16" s="1"/>
  <c r="M48" i="16" s="1"/>
  <c r="L47" i="16"/>
  <c r="M47" i="16" s="1"/>
  <c r="K47" i="16"/>
  <c r="J47" i="16"/>
  <c r="I47" i="16"/>
  <c r="K46" i="16"/>
  <c r="J46" i="16"/>
  <c r="I46" i="16"/>
  <c r="L46" i="16" s="1"/>
  <c r="M46" i="16" s="1"/>
  <c r="K40" i="16"/>
  <c r="J40" i="16"/>
  <c r="I40" i="16"/>
  <c r="L40" i="16" s="1"/>
  <c r="M40" i="16" s="1"/>
  <c r="K39" i="16"/>
  <c r="J39" i="16"/>
  <c r="I39" i="16"/>
  <c r="L39" i="16" s="1"/>
  <c r="M39" i="16" s="1"/>
  <c r="K38" i="16"/>
  <c r="J38" i="16"/>
  <c r="I38" i="16"/>
  <c r="L38" i="16" s="1"/>
  <c r="M38" i="16" s="1"/>
  <c r="L37" i="16"/>
  <c r="M37" i="16" s="1"/>
  <c r="K37" i="16"/>
  <c r="J37" i="16"/>
  <c r="I37" i="16"/>
  <c r="K36" i="16"/>
  <c r="J36" i="16"/>
  <c r="I36" i="16"/>
  <c r="L36" i="16" s="1"/>
  <c r="M36" i="16" s="1"/>
  <c r="K35" i="16"/>
  <c r="J35" i="16"/>
  <c r="I35" i="16"/>
  <c r="L35" i="16" s="1"/>
  <c r="M35" i="16" s="1"/>
  <c r="K34" i="16"/>
  <c r="J34" i="16"/>
  <c r="I34" i="16"/>
  <c r="L34" i="16" s="1"/>
  <c r="M34" i="16" s="1"/>
  <c r="K33" i="16"/>
  <c r="J33" i="16"/>
  <c r="L33" i="16" s="1"/>
  <c r="M33" i="16" s="1"/>
  <c r="I33" i="16"/>
  <c r="K32" i="16"/>
  <c r="J32" i="16"/>
  <c r="I32" i="16"/>
  <c r="L32" i="16" s="1"/>
  <c r="M32" i="16" s="1"/>
  <c r="K31" i="16"/>
  <c r="J31" i="16"/>
  <c r="I31" i="16"/>
  <c r="L31" i="16" s="1"/>
  <c r="M31" i="16" s="1"/>
  <c r="K30" i="16"/>
  <c r="J30" i="16"/>
  <c r="I30" i="16"/>
  <c r="L30" i="16" s="1"/>
  <c r="M30" i="16" s="1"/>
  <c r="K29" i="16"/>
  <c r="J29" i="16"/>
  <c r="I29" i="16"/>
  <c r="L29" i="16" s="1"/>
  <c r="M29" i="16" s="1"/>
  <c r="K28" i="16"/>
  <c r="L28" i="16" s="1"/>
  <c r="M28" i="16" s="1"/>
  <c r="J28" i="16"/>
  <c r="I28" i="16"/>
  <c r="K27" i="16"/>
  <c r="J27" i="16"/>
  <c r="I27" i="16"/>
  <c r="L27" i="16" s="1"/>
  <c r="M27" i="16" s="1"/>
  <c r="K26" i="16"/>
  <c r="J26" i="16"/>
  <c r="I26" i="16"/>
  <c r="L26" i="16" s="1"/>
  <c r="M26" i="16" s="1"/>
  <c r="K25" i="16"/>
  <c r="J25" i="16"/>
  <c r="I25" i="16"/>
  <c r="L25" i="16" s="1"/>
  <c r="M25" i="16" s="1"/>
  <c r="K24" i="16"/>
  <c r="L24" i="16" s="1"/>
  <c r="M24" i="16" s="1"/>
  <c r="J24" i="16"/>
  <c r="I24" i="16"/>
  <c r="K23" i="16"/>
  <c r="J23" i="16"/>
  <c r="I23" i="16"/>
  <c r="L23" i="16" s="1"/>
  <c r="M23" i="16" s="1"/>
  <c r="K22" i="16"/>
  <c r="J22" i="16"/>
  <c r="L22" i="16" s="1"/>
  <c r="M22" i="16" s="1"/>
  <c r="I22" i="16"/>
  <c r="K17" i="16"/>
  <c r="L17" i="16" s="1"/>
  <c r="M17" i="16" s="1"/>
  <c r="J17" i="16"/>
  <c r="I17" i="16"/>
  <c r="K16" i="16"/>
  <c r="J16" i="16"/>
  <c r="I16" i="16"/>
  <c r="L16" i="16" s="1"/>
  <c r="M16" i="16" s="1"/>
  <c r="K15" i="16"/>
  <c r="J15" i="16"/>
  <c r="I15" i="16"/>
  <c r="L15" i="16" s="1"/>
  <c r="M15" i="16" s="1"/>
  <c r="K14" i="16"/>
  <c r="J14" i="16"/>
  <c r="I14" i="16"/>
  <c r="L14" i="16" s="1"/>
  <c r="M14" i="16" s="1"/>
  <c r="K13" i="16"/>
  <c r="J13" i="16"/>
  <c r="I13" i="16"/>
  <c r="L13" i="16" s="1"/>
  <c r="M13" i="16" s="1"/>
  <c r="K12" i="16"/>
  <c r="J12" i="16"/>
  <c r="I12" i="16"/>
  <c r="L12" i="16" s="1"/>
  <c r="M12" i="16" s="1"/>
  <c r="K11" i="16"/>
  <c r="J11" i="16"/>
  <c r="I11" i="16"/>
  <c r="L11" i="16" s="1"/>
  <c r="M11" i="16" s="1"/>
  <c r="K10" i="16"/>
  <c r="J10" i="16"/>
  <c r="I10" i="16"/>
  <c r="L10" i="16" s="1"/>
  <c r="M10" i="16" s="1"/>
  <c r="K9" i="16"/>
  <c r="J9" i="16"/>
  <c r="I9" i="16"/>
  <c r="L9" i="16" s="1"/>
  <c r="M9" i="16" s="1"/>
  <c r="L8" i="16"/>
  <c r="M8" i="16" s="1"/>
  <c r="K8" i="16"/>
  <c r="J8" i="16"/>
  <c r="I8" i="16"/>
  <c r="K7" i="16"/>
  <c r="J7" i="16"/>
  <c r="I7" i="16"/>
  <c r="L7" i="16" s="1"/>
  <c r="M7" i="16" s="1"/>
  <c r="K6" i="16"/>
  <c r="J6" i="16"/>
  <c r="I6" i="16"/>
  <c r="L6" i="16" s="1"/>
  <c r="M6" i="16" s="1"/>
  <c r="K5" i="16"/>
  <c r="J5" i="16"/>
  <c r="I5" i="16"/>
  <c r="L5" i="16" s="1"/>
  <c r="M5" i="16" s="1"/>
  <c r="K4" i="16"/>
  <c r="J4" i="16"/>
  <c r="L4" i="16" s="1"/>
  <c r="M4" i="16" s="1"/>
  <c r="I4" i="16"/>
  <c r="J7" i="13"/>
  <c r="J4" i="13"/>
  <c r="J6" i="13"/>
  <c r="J5" i="13"/>
  <c r="J8" i="13"/>
  <c r="I7" i="13"/>
  <c r="I4" i="13"/>
  <c r="I6" i="13"/>
  <c r="I5" i="13"/>
  <c r="I8" i="13"/>
  <c r="J10" i="12"/>
  <c r="J11" i="12"/>
  <c r="J6" i="12"/>
  <c r="J13" i="12"/>
  <c r="J7" i="12"/>
  <c r="J12" i="12"/>
  <c r="J4" i="12"/>
  <c r="J9" i="12"/>
  <c r="J5" i="12"/>
  <c r="J8" i="12"/>
  <c r="I10" i="12"/>
  <c r="I11" i="12"/>
  <c r="I6" i="12"/>
  <c r="I13" i="12"/>
  <c r="I7" i="12"/>
  <c r="I12" i="12"/>
  <c r="I4" i="12"/>
  <c r="I9" i="12"/>
  <c r="I5" i="12"/>
  <c r="I8" i="12"/>
  <c r="J7" i="11"/>
  <c r="J10" i="11"/>
  <c r="J5" i="11"/>
  <c r="J6" i="11"/>
  <c r="J4" i="11"/>
  <c r="J8" i="11"/>
  <c r="J9" i="11"/>
  <c r="I7" i="11"/>
  <c r="L7" i="11" s="1"/>
  <c r="M7" i="11" s="1"/>
  <c r="I10" i="11"/>
  <c r="L10" i="11" s="1"/>
  <c r="M10" i="11" s="1"/>
  <c r="I5" i="11"/>
  <c r="I6" i="11"/>
  <c r="I4" i="11"/>
  <c r="I8" i="11"/>
  <c r="I9" i="11"/>
  <c r="J10" i="10"/>
  <c r="J8" i="10"/>
  <c r="J11" i="10"/>
  <c r="J13" i="10"/>
  <c r="J4" i="10"/>
  <c r="J9" i="10"/>
  <c r="J12" i="10"/>
  <c r="J5" i="10"/>
  <c r="J6" i="10"/>
  <c r="J7" i="10"/>
  <c r="J14" i="10"/>
  <c r="J15" i="10"/>
  <c r="I10" i="10"/>
  <c r="I8" i="10"/>
  <c r="I11" i="10"/>
  <c r="I13" i="10"/>
  <c r="I4" i="10"/>
  <c r="I9" i="10"/>
  <c r="I12" i="10"/>
  <c r="I5" i="10"/>
  <c r="I6" i="10"/>
  <c r="I7" i="10"/>
  <c r="I14" i="10"/>
  <c r="I15" i="10"/>
  <c r="J9" i="9"/>
  <c r="J6" i="9"/>
  <c r="J18" i="9"/>
  <c r="J5" i="9"/>
  <c r="J11" i="9"/>
  <c r="J8" i="9"/>
  <c r="J15" i="9"/>
  <c r="J20" i="9"/>
  <c r="J16" i="9"/>
  <c r="J4" i="9"/>
  <c r="J12" i="9"/>
  <c r="J7" i="9"/>
  <c r="J10" i="9"/>
  <c r="J21" i="9"/>
  <c r="J13" i="9"/>
  <c r="J14" i="9"/>
  <c r="J22" i="9"/>
  <c r="J17" i="9"/>
  <c r="J19" i="9"/>
  <c r="I9" i="9"/>
  <c r="I6" i="9"/>
  <c r="I18" i="9"/>
  <c r="I5" i="9"/>
  <c r="I11" i="9"/>
  <c r="I8" i="9"/>
  <c r="I15" i="9"/>
  <c r="I20" i="9"/>
  <c r="I16" i="9"/>
  <c r="I4" i="9"/>
  <c r="I12" i="9"/>
  <c r="I7" i="9"/>
  <c r="I10" i="9"/>
  <c r="I21" i="9"/>
  <c r="I13" i="9"/>
  <c r="I14" i="9"/>
  <c r="I22" i="9"/>
  <c r="I17" i="9"/>
  <c r="I19" i="9"/>
  <c r="J12" i="1"/>
  <c r="J4" i="1"/>
  <c r="J9" i="1"/>
  <c r="J10" i="1"/>
  <c r="J6" i="1"/>
  <c r="J14" i="1"/>
  <c r="J17" i="1"/>
  <c r="J7" i="1"/>
  <c r="J8" i="1"/>
  <c r="J5" i="1"/>
  <c r="J16" i="1"/>
  <c r="J11" i="1"/>
  <c r="J15" i="1"/>
  <c r="J13" i="1"/>
  <c r="I12" i="1"/>
  <c r="I4" i="1"/>
  <c r="I9" i="1"/>
  <c r="I10" i="1"/>
  <c r="I6" i="1"/>
  <c r="I14" i="1"/>
  <c r="I17" i="1"/>
  <c r="I7" i="1"/>
  <c r="I8" i="1"/>
  <c r="I5" i="1"/>
  <c r="I16" i="1"/>
  <c r="I11" i="1"/>
  <c r="I15" i="1"/>
  <c r="I13" i="1"/>
  <c r="K17" i="9"/>
  <c r="K15" i="1"/>
  <c r="K7" i="10"/>
  <c r="K14" i="10"/>
  <c r="K12" i="9"/>
  <c r="K7" i="9"/>
  <c r="K10" i="9"/>
  <c r="K21" i="9"/>
  <c r="K13" i="9"/>
  <c r="K14" i="9"/>
  <c r="K22" i="9"/>
  <c r="K16" i="1"/>
  <c r="K11" i="1"/>
  <c r="K5" i="13"/>
  <c r="K6" i="13"/>
  <c r="K4" i="13"/>
  <c r="K7" i="13"/>
  <c r="K8" i="13"/>
  <c r="K5" i="12"/>
  <c r="K9" i="12"/>
  <c r="K4" i="12"/>
  <c r="K12" i="12"/>
  <c r="K7" i="12"/>
  <c r="K13" i="12"/>
  <c r="K6" i="12"/>
  <c r="K11" i="12"/>
  <c r="K10" i="12"/>
  <c r="K8" i="12"/>
  <c r="K8" i="11"/>
  <c r="K4" i="11"/>
  <c r="K6" i="11"/>
  <c r="K5" i="11"/>
  <c r="K10" i="11"/>
  <c r="K7" i="11"/>
  <c r="K9" i="11"/>
  <c r="K6" i="10"/>
  <c r="K5" i="10"/>
  <c r="K12" i="10"/>
  <c r="K9" i="10"/>
  <c r="K4" i="10"/>
  <c r="K13" i="10"/>
  <c r="K11" i="10"/>
  <c r="K8" i="10"/>
  <c r="K10" i="10"/>
  <c r="K15" i="10"/>
  <c r="L15" i="10"/>
  <c r="M15" i="10" s="1"/>
  <c r="K4" i="9"/>
  <c r="K16" i="9"/>
  <c r="K20" i="9"/>
  <c r="K15" i="9"/>
  <c r="K8" i="9"/>
  <c r="K11" i="9"/>
  <c r="K5" i="9"/>
  <c r="K18" i="9"/>
  <c r="K6" i="9"/>
  <c r="K9" i="9"/>
  <c r="K19" i="9"/>
  <c r="K10" i="1"/>
  <c r="K7" i="1"/>
  <c r="K5" i="1"/>
  <c r="K4" i="1"/>
  <c r="K17" i="1"/>
  <c r="K6" i="1"/>
  <c r="K14" i="1"/>
  <c r="K9" i="1"/>
  <c r="K12" i="1"/>
  <c r="K13" i="1"/>
  <c r="K8" i="1"/>
  <c r="L22" i="9" l="1"/>
  <c r="M22" i="9" s="1"/>
  <c r="L10" i="9"/>
  <c r="M10" i="9" s="1"/>
  <c r="L7" i="9"/>
  <c r="M7" i="9" s="1"/>
  <c r="L8" i="9"/>
  <c r="M8" i="9" s="1"/>
  <c r="L5" i="13"/>
  <c r="M5" i="13" s="1"/>
  <c r="L4" i="12"/>
  <c r="M4" i="12" s="1"/>
  <c r="L9" i="12"/>
  <c r="M9" i="12" s="1"/>
  <c r="L6" i="11"/>
  <c r="M6" i="11" s="1"/>
  <c r="L8" i="11"/>
  <c r="M8" i="11" s="1"/>
  <c r="L12" i="10"/>
  <c r="M12" i="10" s="1"/>
  <c r="L11" i="10"/>
  <c r="M11" i="10" s="1"/>
  <c r="L21" i="9"/>
  <c r="M21" i="9" s="1"/>
  <c r="L10" i="10"/>
  <c r="M10" i="10" s="1"/>
  <c r="L9" i="10"/>
  <c r="M9" i="10" s="1"/>
  <c r="L14" i="9"/>
  <c r="M14" i="9" s="1"/>
  <c r="L5" i="11"/>
  <c r="M5" i="11" s="1"/>
  <c r="L8" i="13"/>
  <c r="M8" i="13" s="1"/>
  <c r="L16" i="9"/>
  <c r="M16" i="9" s="1"/>
  <c r="L5" i="10"/>
  <c r="M5" i="10" s="1"/>
  <c r="L13" i="9"/>
  <c r="M13" i="9" s="1"/>
  <c r="L6" i="13"/>
  <c r="M6" i="13" s="1"/>
  <c r="L15" i="1"/>
  <c r="M15" i="1" s="1"/>
  <c r="L5" i="9"/>
  <c r="M5" i="9" s="1"/>
  <c r="L11" i="1"/>
  <c r="M11" i="1" s="1"/>
  <c r="L11" i="9"/>
  <c r="M11" i="9" s="1"/>
  <c r="L4" i="9"/>
  <c r="M4" i="9" s="1"/>
  <c r="L7" i="12"/>
  <c r="M7" i="12" s="1"/>
  <c r="L5" i="12"/>
  <c r="M5" i="12" s="1"/>
  <c r="L11" i="12"/>
  <c r="M11" i="12" s="1"/>
  <c r="L6" i="12"/>
  <c r="M6" i="12" s="1"/>
  <c r="L10" i="12"/>
  <c r="M10" i="12" s="1"/>
  <c r="L8" i="12"/>
  <c r="M8" i="12" s="1"/>
  <c r="L9" i="11"/>
  <c r="M9" i="11" s="1"/>
  <c r="L7" i="10"/>
  <c r="M7" i="10" s="1"/>
  <c r="L14" i="10"/>
  <c r="M14" i="10" s="1"/>
  <c r="L6" i="10"/>
  <c r="M6" i="10" s="1"/>
  <c r="L18" i="9"/>
  <c r="M18" i="9" s="1"/>
  <c r="L9" i="9"/>
  <c r="M9" i="9" s="1"/>
  <c r="L17" i="9"/>
  <c r="M17" i="9" s="1"/>
  <c r="L12" i="9"/>
  <c r="M12" i="9" s="1"/>
  <c r="L4" i="13"/>
  <c r="M4" i="13" s="1"/>
  <c r="L7" i="13"/>
  <c r="M7" i="13" s="1"/>
  <c r="L13" i="12"/>
  <c r="M13" i="12" s="1"/>
  <c r="L12" i="12"/>
  <c r="M12" i="12" s="1"/>
  <c r="L4" i="11"/>
  <c r="M4" i="11" s="1"/>
  <c r="L6" i="9"/>
  <c r="M6" i="9" s="1"/>
  <c r="L15" i="9"/>
  <c r="M15" i="9" s="1"/>
  <c r="L19" i="9"/>
  <c r="M19" i="9" s="1"/>
  <c r="L20" i="9"/>
  <c r="M20" i="9" s="1"/>
  <c r="L13" i="10"/>
  <c r="M13" i="10" s="1"/>
  <c r="L4" i="10"/>
  <c r="M4" i="10" s="1"/>
  <c r="L8" i="10"/>
  <c r="M8" i="10" s="1"/>
  <c r="L12" i="1"/>
  <c r="M12" i="1" s="1"/>
  <c r="L9" i="1"/>
  <c r="M9" i="1" s="1"/>
  <c r="L14" i="1"/>
  <c r="M14" i="1" s="1"/>
  <c r="L6" i="1"/>
  <c r="M6" i="1" s="1"/>
  <c r="L4" i="1"/>
  <c r="M4" i="1" s="1"/>
  <c r="L5" i="1"/>
  <c r="M5" i="1" s="1"/>
  <c r="L7" i="1"/>
  <c r="M7" i="1" s="1"/>
  <c r="L13" i="1"/>
  <c r="M13" i="1" s="1"/>
  <c r="L10" i="1"/>
  <c r="M10" i="1" s="1"/>
  <c r="L16" i="1"/>
  <c r="M16" i="1" s="1"/>
  <c r="L17" i="1"/>
  <c r="M17" i="1" s="1"/>
  <c r="L8" i="1"/>
  <c r="M8" i="1" s="1"/>
</calcChain>
</file>

<file path=xl/sharedStrings.xml><?xml version="1.0" encoding="utf-8"?>
<sst xmlns="http://schemas.openxmlformats.org/spreadsheetml/2006/main" count="1036" uniqueCount="314">
  <si>
    <t>Típusa:</t>
  </si>
  <si>
    <t>Pepito</t>
  </si>
  <si>
    <t>B25</t>
  </si>
  <si>
    <t>N/A</t>
  </si>
  <si>
    <t>Scholtz 8.8</t>
  </si>
  <si>
    <t>Fortuna</t>
  </si>
  <si>
    <t>Regina Impala/H</t>
  </si>
  <si>
    <t>Artemis</t>
  </si>
  <si>
    <t>Regina Impala</t>
  </si>
  <si>
    <t>H-18346</t>
  </si>
  <si>
    <t>Aeroplane</t>
  </si>
  <si>
    <t>Grey Goose</t>
  </si>
  <si>
    <t>LaBamba</t>
  </si>
  <si>
    <t>G-940</t>
  </si>
  <si>
    <t>Akros</t>
  </si>
  <si>
    <t>Balu</t>
  </si>
  <si>
    <t>15-ös túrajolle</t>
  </si>
  <si>
    <t>Distinti Saluti</t>
  </si>
  <si>
    <t>HUN-1631</t>
  </si>
  <si>
    <t>Mythos</t>
  </si>
  <si>
    <t>Senorita Helmsman</t>
  </si>
  <si>
    <t>Pókafóka</t>
  </si>
  <si>
    <t>nincs</t>
  </si>
  <si>
    <t>óra</t>
  </si>
  <si>
    <t>perc</t>
  </si>
  <si>
    <t>mp</t>
  </si>
  <si>
    <t>futott óra</t>
  </si>
  <si>
    <t>futott perc</t>
  </si>
  <si>
    <t>futott mp</t>
  </si>
  <si>
    <t>YS</t>
  </si>
  <si>
    <t>Hajó neve</t>
  </si>
  <si>
    <t>Korrigált</t>
  </si>
  <si>
    <t>Vitorlaszáma</t>
  </si>
  <si>
    <t>össz mp</t>
  </si>
  <si>
    <t>Kormányos</t>
  </si>
  <si>
    <t>Törzsök Tamás</t>
  </si>
  <si>
    <t>YS. II.</t>
  </si>
  <si>
    <t>YS. I.</t>
  </si>
  <si>
    <t>Fonyód</t>
  </si>
  <si>
    <t>YS. III.</t>
  </si>
  <si>
    <t>Balatonboglár</t>
  </si>
  <si>
    <t>Balatonfenyves</t>
  </si>
  <si>
    <t>TVSK Ábrahámhegy</t>
  </si>
  <si>
    <t>Mészáros György</t>
  </si>
  <si>
    <t>Fonyód Bahart</t>
  </si>
  <si>
    <t>Yacht Egylet Gyenesdiás</t>
  </si>
  <si>
    <t>dr. Seffer Dániel</t>
  </si>
  <si>
    <t>Parádi Péter</t>
  </si>
  <si>
    <t>Berényi András</t>
  </si>
  <si>
    <t>Ádám András</t>
  </si>
  <si>
    <t>Farkas Tibor</t>
  </si>
  <si>
    <t>Dr. Moizs Attila</t>
  </si>
  <si>
    <t>Fonyód BAHART</t>
  </si>
  <si>
    <t>Fenyővári Tamás</t>
  </si>
  <si>
    <t>Orsolics Zsolt</t>
  </si>
  <si>
    <t>Balatonmária</t>
  </si>
  <si>
    <t>Szepesi Péter</t>
  </si>
  <si>
    <t>Fodor Róbert</t>
  </si>
  <si>
    <t>Port Lacaj</t>
  </si>
  <si>
    <t>Schlágmüller Zoltán</t>
  </si>
  <si>
    <t>Mucsi László</t>
  </si>
  <si>
    <t>Nyílt többtestű</t>
  </si>
  <si>
    <t>15 ös yolle</t>
  </si>
  <si>
    <t>Hemingway</t>
  </si>
  <si>
    <t>Skippi 650C</t>
  </si>
  <si>
    <t>Fonyódi Yacht Klub</t>
  </si>
  <si>
    <t>-</t>
  </si>
  <si>
    <t>Fonyódliget</t>
  </si>
  <si>
    <t>Oriolus</t>
  </si>
  <si>
    <t>Périsset DC20</t>
  </si>
  <si>
    <t>DC20</t>
  </si>
  <si>
    <t>Blue Moon</t>
  </si>
  <si>
    <t>P 42</t>
  </si>
  <si>
    <t>Bavaria 43c</t>
  </si>
  <si>
    <t>HUN 7143</t>
  </si>
  <si>
    <t>Allegro</t>
  </si>
  <si>
    <t>Conquest35</t>
  </si>
  <si>
    <t>HAMPI</t>
  </si>
  <si>
    <t>Dehler Optima 830</t>
  </si>
  <si>
    <t>Nanu</t>
  </si>
  <si>
    <t>fonyód</t>
  </si>
  <si>
    <t>Capricorn AHPC1</t>
  </si>
  <si>
    <t>Hobie Wild Cat</t>
  </si>
  <si>
    <t>albin marin</t>
  </si>
  <si>
    <t>G-4530</t>
  </si>
  <si>
    <t>Flash</t>
  </si>
  <si>
    <t>Fareast23r</t>
  </si>
  <si>
    <t>Zöld Ász</t>
  </si>
  <si>
    <t>Boglár</t>
  </si>
  <si>
    <t>Focus 750</t>
  </si>
  <si>
    <t>Hobie Fox</t>
  </si>
  <si>
    <t>Twister</t>
  </si>
  <si>
    <t>Maxi 68</t>
  </si>
  <si>
    <t>Szemes</t>
  </si>
  <si>
    <t>11 MOD</t>
  </si>
  <si>
    <t>Löfler Csaba</t>
  </si>
  <si>
    <t>Patkó Gergely</t>
  </si>
  <si>
    <t>Dr. Vékony László</t>
  </si>
  <si>
    <t>Dikker Tibor</t>
  </si>
  <si>
    <t>Dr. Biró Péter</t>
  </si>
  <si>
    <t>Molnár Gábor</t>
  </si>
  <si>
    <t>Thirring Levente</t>
  </si>
  <si>
    <t>Thirring Benedek</t>
  </si>
  <si>
    <t>Horváth Flórián</t>
  </si>
  <si>
    <t>Fischer Dezső</t>
  </si>
  <si>
    <t>Krisztián Tamás</t>
  </si>
  <si>
    <t>Slezák András</t>
  </si>
  <si>
    <t>Balázs Tamás</t>
  </si>
  <si>
    <t>Török Veronika</t>
  </si>
  <si>
    <t>Varga Barnabás</t>
  </si>
  <si>
    <t>Dér Csaba</t>
  </si>
  <si>
    <t>Fonyód kupa 2025</t>
  </si>
  <si>
    <t>YARDSTICK III</t>
  </si>
  <si>
    <t>Fonyód Kupa 2025</t>
  </si>
  <si>
    <t>YARDSTICK II</t>
  </si>
  <si>
    <t>YARDSTICK I</t>
  </si>
  <si>
    <t>ÖSSZEVONT JOLLE</t>
  </si>
  <si>
    <t>NYILT TÖBBTESTŰ</t>
  </si>
  <si>
    <t>ÖSSZEVONT EGYTESTŰ KISHAJÓ</t>
  </si>
  <si>
    <t>Rebell Mark2/M2</t>
  </si>
  <si>
    <t>Vesta</t>
  </si>
  <si>
    <t>BAHART Fonyód</t>
  </si>
  <si>
    <t>Betyár</t>
  </si>
  <si>
    <t>Összevont Yolle</t>
  </si>
  <si>
    <t>jolle 15</t>
  </si>
  <si>
    <t>Kabóca</t>
  </si>
  <si>
    <t>Túrajolle 15</t>
  </si>
  <si>
    <t>HUN 62</t>
  </si>
  <si>
    <t>PORT Lacaj</t>
  </si>
  <si>
    <t>Jóreménység</t>
  </si>
  <si>
    <t>Viva700</t>
  </si>
  <si>
    <t>Nincs</t>
  </si>
  <si>
    <t>N/a</t>
  </si>
  <si>
    <t>Dart 18</t>
  </si>
  <si>
    <t>Helka 3022</t>
  </si>
  <si>
    <t>K1</t>
  </si>
  <si>
    <t>FEVA 1</t>
  </si>
  <si>
    <t>RS FEVA</t>
  </si>
  <si>
    <t>VAGABUND SPORT</t>
  </si>
  <si>
    <t>Feva 2</t>
  </si>
  <si>
    <t>Hobie 16</t>
  </si>
  <si>
    <t>NACRA</t>
  </si>
  <si>
    <t>NACRA F18</t>
  </si>
  <si>
    <t>PINK</t>
  </si>
  <si>
    <t>Hobbi Cat 18</t>
  </si>
  <si>
    <t>FOX Extreme</t>
  </si>
  <si>
    <t>Fonyódligeti mocsaras</t>
  </si>
  <si>
    <t>Tornado 20</t>
  </si>
  <si>
    <t>DE235</t>
  </si>
  <si>
    <t>VENTUS</t>
  </si>
  <si>
    <t>Regina impala</t>
  </si>
  <si>
    <t>Bell</t>
  </si>
  <si>
    <t>Maxi77</t>
  </si>
  <si>
    <t>Bahart Balatonlelle</t>
  </si>
  <si>
    <t>Fenyves Yacht Club</t>
  </si>
  <si>
    <t>Emma</t>
  </si>
  <si>
    <t>Albin Tuf 80</t>
  </si>
  <si>
    <t>B/ONE</t>
  </si>
  <si>
    <t>Bavaria</t>
  </si>
  <si>
    <t>HUN 505</t>
  </si>
  <si>
    <t>Avanti</t>
  </si>
  <si>
    <t>Navalia Regina 30</t>
  </si>
  <si>
    <t>Équilibre</t>
  </si>
  <si>
    <t>Dufour 29</t>
  </si>
  <si>
    <t>Alsóörs Bahart kikötő</t>
  </si>
  <si>
    <t>Zsednai Tamás</t>
  </si>
  <si>
    <t>Szőcs Álmos</t>
  </si>
  <si>
    <t>Kiss Gábor</t>
  </si>
  <si>
    <t>Borsai Eszter</t>
  </si>
  <si>
    <t>Záhoczky József</t>
  </si>
  <si>
    <t>Földi Lázár</t>
  </si>
  <si>
    <t>Berta Márton</t>
  </si>
  <si>
    <t>Kristóf Ábel</t>
  </si>
  <si>
    <t>Semegi-Nyulas Csaba</t>
  </si>
  <si>
    <t>Ferenc Márton</t>
  </si>
  <si>
    <t>Takács András</t>
  </si>
  <si>
    <t>Pais Viktória</t>
  </si>
  <si>
    <t>Rák Balázs Bence</t>
  </si>
  <si>
    <t>Somogyi Péter</t>
  </si>
  <si>
    <t>Nádudvari György</t>
  </si>
  <si>
    <t>Somogyi Zsolt</t>
  </si>
  <si>
    <t>Fasching Ferenc</t>
  </si>
  <si>
    <t>Kishajó</t>
  </si>
  <si>
    <t>Chillax</t>
  </si>
  <si>
    <t>Seascape 27 SE</t>
  </si>
  <si>
    <t>HUN 2701</t>
  </si>
  <si>
    <t>Niklós László</t>
  </si>
  <si>
    <t>Kóborló</t>
  </si>
  <si>
    <t>15-ös jolle</t>
  </si>
  <si>
    <t>P151</t>
  </si>
  <si>
    <t>Ábrahámhegy</t>
  </si>
  <si>
    <t>Balatonlelle Bahart</t>
  </si>
  <si>
    <t>34375</t>
  </si>
  <si>
    <t>Vuvuzella</t>
  </si>
  <si>
    <t>Elliott 770</t>
  </si>
  <si>
    <t>Dodo</t>
  </si>
  <si>
    <t>Elan 344</t>
  </si>
  <si>
    <t>Hablaty</t>
  </si>
  <si>
    <t>Sportina 682</t>
  </si>
  <si>
    <t>HUN-43</t>
  </si>
  <si>
    <t>Pacsirta</t>
  </si>
  <si>
    <t>Mode</t>
  </si>
  <si>
    <t>Elan 340</t>
  </si>
  <si>
    <t>Pulu</t>
  </si>
  <si>
    <t>Saturn 23 GT</t>
  </si>
  <si>
    <t>MAXIMILLA</t>
  </si>
  <si>
    <t>lanzarotte</t>
  </si>
  <si>
    <t>fonyod</t>
  </si>
  <si>
    <t>Twister 800n</t>
  </si>
  <si>
    <t>Sziamiaú</t>
  </si>
  <si>
    <t>Hun 1</t>
  </si>
  <si>
    <t>Zamárdi</t>
  </si>
  <si>
    <t>MODE 967</t>
  </si>
  <si>
    <t>HC Pearl</t>
  </si>
  <si>
    <t>Hobbie cat</t>
  </si>
  <si>
    <t>Rum-ly</t>
  </si>
  <si>
    <t>LáriFlaari</t>
  </si>
  <si>
    <t>Flaar 24</t>
  </si>
  <si>
    <t>Catullus Maximus</t>
  </si>
  <si>
    <t>Maxi 77</t>
  </si>
  <si>
    <t>Badacsony</t>
  </si>
  <si>
    <t>Dáridó</t>
  </si>
  <si>
    <t>Yolle 25 Classicus</t>
  </si>
  <si>
    <t>C24</t>
  </si>
  <si>
    <t>TVSK Port Lacaj</t>
  </si>
  <si>
    <t>Túzmadár</t>
  </si>
  <si>
    <t>Fenyves</t>
  </si>
  <si>
    <t>Kon-Tiki</t>
  </si>
  <si>
    <t>MOde</t>
  </si>
  <si>
    <t>Fábik Zoltán</t>
  </si>
  <si>
    <t>Stankovics Tamás</t>
  </si>
  <si>
    <t>Somhegyi Antal</t>
  </si>
  <si>
    <t>Koncz Dániel</t>
  </si>
  <si>
    <t>dr Alkonyi Peter</t>
  </si>
  <si>
    <t>Boda Gábor</t>
  </si>
  <si>
    <t>Debreczeni Dániel</t>
  </si>
  <si>
    <t>Àgoston György</t>
  </si>
  <si>
    <t>Balázs Gábor</t>
  </si>
  <si>
    <t>Németh Dávid</t>
  </si>
  <si>
    <t>Dehler 33 cr</t>
  </si>
  <si>
    <t>protest</t>
  </si>
  <si>
    <t>nau 311</t>
  </si>
  <si>
    <t>GER 311</t>
  </si>
  <si>
    <t>BFVSE</t>
  </si>
  <si>
    <t>zendülő II.</t>
  </si>
  <si>
    <t>peiso 23</t>
  </si>
  <si>
    <t>P</t>
  </si>
  <si>
    <t>Carrera</t>
  </si>
  <si>
    <t>H29021</t>
  </si>
  <si>
    <t>Balogh Gyula</t>
  </si>
  <si>
    <t>Andocsi Zoltán</t>
  </si>
  <si>
    <t>Vörös István</t>
  </si>
  <si>
    <t>ORYX</t>
  </si>
  <si>
    <t>11mod</t>
  </si>
  <si>
    <t>FORTÉLY</t>
  </si>
  <si>
    <t>St. Elmo</t>
  </si>
  <si>
    <t>Regina 30</t>
  </si>
  <si>
    <t>HUN-841</t>
  </si>
  <si>
    <t>ARWEN</t>
  </si>
  <si>
    <t>Albin Viggen</t>
  </si>
  <si>
    <t>HAVANNA</t>
  </si>
  <si>
    <t>AVAR29</t>
  </si>
  <si>
    <t>Hun P 55</t>
  </si>
  <si>
    <t>Renaissance</t>
  </si>
  <si>
    <t>Dufour 2800</t>
  </si>
  <si>
    <t>Fonyód Yacht Club</t>
  </si>
  <si>
    <t>Szender</t>
  </si>
  <si>
    <t>8 m one design</t>
  </si>
  <si>
    <t>HUN902</t>
  </si>
  <si>
    <t>Csopak</t>
  </si>
  <si>
    <t>Dr. Kelemen Péter Máté</t>
  </si>
  <si>
    <t>Horváth Csaba</t>
  </si>
  <si>
    <t>Kovács Viktor</t>
  </si>
  <si>
    <t>Bajdor Csaba József</t>
  </si>
  <si>
    <t>Vörös Gábor</t>
  </si>
  <si>
    <t>Varga László</t>
  </si>
  <si>
    <t>Lábady Zsolt</t>
  </si>
  <si>
    <t>Hajó</t>
  </si>
  <si>
    <t>osztály</t>
  </si>
  <si>
    <t>típus</t>
  </si>
  <si>
    <t>vitorlaszám</t>
  </si>
  <si>
    <t>Báziskikötő</t>
  </si>
  <si>
    <t>Macskajaj</t>
  </si>
  <si>
    <t>8 m ONE DESIGN</t>
  </si>
  <si>
    <t>HUN64</t>
  </si>
  <si>
    <t>Dehler 29</t>
  </si>
  <si>
    <t>HUN2905</t>
  </si>
  <si>
    <t>hBORgo</t>
  </si>
  <si>
    <t>Bavaria yacht 33 láb</t>
  </si>
  <si>
    <t>H-34015</t>
  </si>
  <si>
    <t>Matolcsy András</t>
  </si>
  <si>
    <t>Szilágyi Lajos</t>
  </si>
  <si>
    <t>Nagy Antal Zsolt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</si>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</sst>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rgb="FF434343"/>
      <name val="Roboto"/>
    </font>
    <font>
      <sz val="10"/>
      <color theme="9"/>
      <name val="Roboto"/>
    </font>
    <font>
      <sz val="10"/>
      <color rgb="FFC00000"/>
      <name val="Roboto"/>
    </font>
    <font>
      <sz val="10"/>
      <color theme="3" tint="0.499984740745262"/>
      <name val="Roboto"/>
    </font>
    <font>
      <b/>
      <i/>
      <sz val="11"/>
      <color theme="1"/>
      <name val="Aptos Narrow"/>
      <family val="2"/>
      <scheme val="minor"/>
    </font>
    <font>
      <sz val="10"/>
      <name val="Roboto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3" fontId="0" fillId="0" borderId="1" xfId="0" applyNumberFormat="1" applyBorder="1"/>
    <xf numFmtId="0" fontId="4" fillId="0" borderId="0" xfId="0" applyFont="1"/>
    <xf numFmtId="14" fontId="0" fillId="0" borderId="0" xfId="0" applyNumberFormat="1"/>
    <xf numFmtId="0" fontId="5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wrapText="1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/>
    <xf numFmtId="0" fontId="5" fillId="2" borderId="0" xfId="0" quotePrefix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5" fillId="2" borderId="1" xfId="0" quotePrefix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6AFC-60E7-499E-B6E1-0023B6CD9AC1}">
  <sheetPr>
    <pageSetUpPr fitToPage="1"/>
  </sheetPr>
  <dimension ref="A1:M29"/>
  <sheetViews>
    <sheetView zoomScale="120" zoomScaleNormal="120" workbookViewId="0">
      <selection activeCell="E22" sqref="E22"/>
    </sheetView>
  </sheetViews>
  <sheetFormatPr defaultRowHeight="14.6" x14ac:dyDescent="0.4"/>
  <cols>
    <col min="1" max="1" width="5.53515625" customWidth="1"/>
    <col min="2" max="2" width="17.3046875" customWidth="1"/>
    <col min="3" max="3" width="21.84375" customWidth="1"/>
    <col min="4" max="4" width="12.53515625" customWidth="1"/>
    <col min="13" max="13" width="12.15234375" customWidth="1"/>
  </cols>
  <sheetData>
    <row r="1" spans="1:13" x14ac:dyDescent="0.4">
      <c r="B1" s="6" t="s">
        <v>111</v>
      </c>
      <c r="C1" s="6"/>
      <c r="D1" s="6" t="s">
        <v>115</v>
      </c>
      <c r="M1" s="7">
        <v>45920</v>
      </c>
    </row>
    <row r="3" spans="1:13" x14ac:dyDescent="0.4">
      <c r="A3" s="2"/>
      <c r="B3" s="3" t="s">
        <v>30</v>
      </c>
      <c r="C3" s="3" t="s">
        <v>0</v>
      </c>
      <c r="D3" s="3" t="s">
        <v>32</v>
      </c>
      <c r="E3" s="4" t="s">
        <v>29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33</v>
      </c>
      <c r="M3" s="4" t="s">
        <v>31</v>
      </c>
    </row>
    <row r="4" spans="1:13" x14ac:dyDescent="0.4">
      <c r="A4" s="2" t="s">
        <v>293</v>
      </c>
      <c r="B4" s="25" t="s">
        <v>193</v>
      </c>
      <c r="C4" s="25" t="s">
        <v>194</v>
      </c>
      <c r="D4" s="26">
        <v>7</v>
      </c>
      <c r="E4" s="34">
        <v>91.23</v>
      </c>
      <c r="F4" s="2">
        <v>12</v>
      </c>
      <c r="G4" s="2">
        <v>10</v>
      </c>
      <c r="H4" s="2">
        <v>31</v>
      </c>
      <c r="I4" s="2">
        <f t="shared" ref="I4:I17" si="0">F4-10</f>
        <v>2</v>
      </c>
      <c r="J4" s="2">
        <f t="shared" ref="J4:J17" si="1">G4-35</f>
        <v>-25</v>
      </c>
      <c r="K4" s="2">
        <f t="shared" ref="K4:K17" si="2">H4</f>
        <v>31</v>
      </c>
      <c r="L4" s="5">
        <f t="shared" ref="L4:L17" si="3">I4*3600+J4*60+K4</f>
        <v>5731</v>
      </c>
      <c r="M4" s="5">
        <f t="shared" ref="M4:M17" si="4">L4/E4*100</f>
        <v>6281.9248054368072</v>
      </c>
    </row>
    <row r="5" spans="1:13" x14ac:dyDescent="0.4">
      <c r="A5" s="2" t="s">
        <v>294</v>
      </c>
      <c r="B5" s="25" t="s">
        <v>254</v>
      </c>
      <c r="C5" s="25" t="s">
        <v>94</v>
      </c>
      <c r="D5" s="26">
        <v>1151</v>
      </c>
      <c r="E5" s="34">
        <v>86.73</v>
      </c>
      <c r="F5" s="2">
        <v>12</v>
      </c>
      <c r="G5" s="2">
        <v>7</v>
      </c>
      <c r="H5" s="2">
        <v>14</v>
      </c>
      <c r="I5" s="2">
        <f t="shared" si="0"/>
        <v>2</v>
      </c>
      <c r="J5" s="2">
        <f t="shared" si="1"/>
        <v>-28</v>
      </c>
      <c r="K5" s="2">
        <f t="shared" si="2"/>
        <v>14</v>
      </c>
      <c r="L5" s="5">
        <f t="shared" si="3"/>
        <v>5534</v>
      </c>
      <c r="M5" s="5">
        <f t="shared" si="4"/>
        <v>6380.721780237518</v>
      </c>
    </row>
    <row r="6" spans="1:13" x14ac:dyDescent="0.4">
      <c r="A6" s="2" t="s">
        <v>295</v>
      </c>
      <c r="B6" s="25" t="s">
        <v>216</v>
      </c>
      <c r="C6" s="25" t="s">
        <v>217</v>
      </c>
      <c r="D6" s="26">
        <v>24008</v>
      </c>
      <c r="E6" s="34">
        <v>91.35</v>
      </c>
      <c r="F6" s="2">
        <v>12</v>
      </c>
      <c r="G6" s="2">
        <v>16</v>
      </c>
      <c r="H6" s="2">
        <v>28</v>
      </c>
      <c r="I6" s="2">
        <f t="shared" si="0"/>
        <v>2</v>
      </c>
      <c r="J6" s="2">
        <f t="shared" si="1"/>
        <v>-19</v>
      </c>
      <c r="K6" s="2">
        <f t="shared" si="2"/>
        <v>28</v>
      </c>
      <c r="L6" s="5">
        <f t="shared" si="3"/>
        <v>6088</v>
      </c>
      <c r="M6" s="5">
        <f t="shared" si="4"/>
        <v>6664.4772851669404</v>
      </c>
    </row>
    <row r="7" spans="1:13" x14ac:dyDescent="0.4">
      <c r="A7" s="2" t="s">
        <v>296</v>
      </c>
      <c r="B7" s="25" t="s">
        <v>10</v>
      </c>
      <c r="C7" s="25" t="s">
        <v>247</v>
      </c>
      <c r="D7" s="26" t="s">
        <v>248</v>
      </c>
      <c r="E7" s="34">
        <v>87.99</v>
      </c>
      <c r="F7" s="2">
        <v>12</v>
      </c>
      <c r="G7" s="2">
        <v>15</v>
      </c>
      <c r="H7" s="2">
        <v>51</v>
      </c>
      <c r="I7" s="2">
        <f t="shared" si="0"/>
        <v>2</v>
      </c>
      <c r="J7" s="2">
        <f t="shared" si="1"/>
        <v>-20</v>
      </c>
      <c r="K7" s="2">
        <f t="shared" si="2"/>
        <v>51</v>
      </c>
      <c r="L7" s="5">
        <f t="shared" si="3"/>
        <v>6051</v>
      </c>
      <c r="M7" s="5">
        <f t="shared" si="4"/>
        <v>6876.91783157177</v>
      </c>
    </row>
    <row r="8" spans="1:13" x14ac:dyDescent="0.4">
      <c r="A8" s="2" t="s">
        <v>297</v>
      </c>
      <c r="B8" s="25" t="s">
        <v>252</v>
      </c>
      <c r="C8" s="25" t="s">
        <v>253</v>
      </c>
      <c r="D8" s="26" t="s">
        <v>66</v>
      </c>
      <c r="E8" s="34">
        <v>86.73</v>
      </c>
      <c r="F8" s="2">
        <v>12</v>
      </c>
      <c r="G8" s="2">
        <v>16</v>
      </c>
      <c r="H8" s="2">
        <v>46</v>
      </c>
      <c r="I8" s="2">
        <f t="shared" si="0"/>
        <v>2</v>
      </c>
      <c r="J8" s="2">
        <f t="shared" si="1"/>
        <v>-19</v>
      </c>
      <c r="K8" s="2">
        <f t="shared" si="2"/>
        <v>46</v>
      </c>
      <c r="L8" s="5">
        <f t="shared" si="3"/>
        <v>6106</v>
      </c>
      <c r="M8" s="5">
        <f t="shared" si="4"/>
        <v>7040.2398247434558</v>
      </c>
    </row>
    <row r="9" spans="1:13" x14ac:dyDescent="0.4">
      <c r="A9" s="2" t="s">
        <v>298</v>
      </c>
      <c r="B9" s="25" t="s">
        <v>17</v>
      </c>
      <c r="C9" s="25" t="s">
        <v>202</v>
      </c>
      <c r="D9" s="26" t="s">
        <v>18</v>
      </c>
      <c r="E9" s="32">
        <v>94.22</v>
      </c>
      <c r="F9" s="2">
        <v>12</v>
      </c>
      <c r="G9" s="2">
        <v>27</v>
      </c>
      <c r="H9" s="2">
        <v>30</v>
      </c>
      <c r="I9" s="2">
        <f t="shared" si="0"/>
        <v>2</v>
      </c>
      <c r="J9" s="2">
        <f t="shared" si="1"/>
        <v>-8</v>
      </c>
      <c r="K9" s="2">
        <f t="shared" si="2"/>
        <v>30</v>
      </c>
      <c r="L9" s="5">
        <f t="shared" si="3"/>
        <v>6750</v>
      </c>
      <c r="M9" s="5">
        <f t="shared" si="4"/>
        <v>7164.0840585862879</v>
      </c>
    </row>
    <row r="10" spans="1:13" x14ac:dyDescent="0.4">
      <c r="A10" s="2" t="s">
        <v>299</v>
      </c>
      <c r="B10" s="25" t="s">
        <v>85</v>
      </c>
      <c r="C10" s="25" t="s">
        <v>86</v>
      </c>
      <c r="D10" s="26">
        <v>2323</v>
      </c>
      <c r="E10" s="34">
        <v>92.63</v>
      </c>
      <c r="F10" s="2">
        <v>12</v>
      </c>
      <c r="G10" s="2">
        <v>25</v>
      </c>
      <c r="H10" s="2">
        <v>45</v>
      </c>
      <c r="I10" s="2">
        <f t="shared" si="0"/>
        <v>2</v>
      </c>
      <c r="J10" s="2">
        <f t="shared" si="1"/>
        <v>-10</v>
      </c>
      <c r="K10" s="2">
        <f t="shared" si="2"/>
        <v>45</v>
      </c>
      <c r="L10" s="5">
        <f t="shared" si="3"/>
        <v>6645</v>
      </c>
      <c r="M10" s="5">
        <f t="shared" si="4"/>
        <v>7173.7018244629171</v>
      </c>
    </row>
    <row r="11" spans="1:13" x14ac:dyDescent="0.4">
      <c r="A11" s="2" t="s">
        <v>300</v>
      </c>
      <c r="B11" s="27" t="s">
        <v>266</v>
      </c>
      <c r="C11" s="27" t="s">
        <v>267</v>
      </c>
      <c r="D11" s="28" t="s">
        <v>268</v>
      </c>
      <c r="E11" s="34">
        <v>86.96</v>
      </c>
      <c r="F11" s="2">
        <v>12</v>
      </c>
      <c r="G11" s="2">
        <v>36</v>
      </c>
      <c r="H11" s="2">
        <v>26</v>
      </c>
      <c r="I11" s="2">
        <f t="shared" si="0"/>
        <v>2</v>
      </c>
      <c r="J11" s="2">
        <f t="shared" si="1"/>
        <v>1</v>
      </c>
      <c r="K11" s="2">
        <f t="shared" si="2"/>
        <v>26</v>
      </c>
      <c r="L11" s="5">
        <f t="shared" si="3"/>
        <v>7286</v>
      </c>
      <c r="M11" s="5">
        <f t="shared" si="4"/>
        <v>8378.564857405705</v>
      </c>
    </row>
    <row r="12" spans="1:13" x14ac:dyDescent="0.4">
      <c r="A12" s="2" t="s">
        <v>301</v>
      </c>
      <c r="B12" s="25" t="s">
        <v>183</v>
      </c>
      <c r="C12" s="25" t="s">
        <v>184</v>
      </c>
      <c r="D12" s="26" t="s">
        <v>185</v>
      </c>
      <c r="E12" s="34">
        <v>92.9</v>
      </c>
      <c r="F12" s="2">
        <v>12</v>
      </c>
      <c r="G12" s="2">
        <v>48</v>
      </c>
      <c r="H12" s="2">
        <v>17</v>
      </c>
      <c r="I12" s="2">
        <f t="shared" si="0"/>
        <v>2</v>
      </c>
      <c r="J12" s="2">
        <f t="shared" si="1"/>
        <v>13</v>
      </c>
      <c r="K12" s="2">
        <f t="shared" si="2"/>
        <v>17</v>
      </c>
      <c r="L12" s="5">
        <f t="shared" si="3"/>
        <v>7997</v>
      </c>
      <c r="M12" s="5">
        <f t="shared" si="4"/>
        <v>8608.1808396124852</v>
      </c>
    </row>
    <row r="13" spans="1:13" x14ac:dyDescent="0.4">
      <c r="A13" s="2" t="s">
        <v>302</v>
      </c>
      <c r="B13" s="25" t="s">
        <v>157</v>
      </c>
      <c r="C13" s="25" t="s">
        <v>158</v>
      </c>
      <c r="D13" s="26" t="s">
        <v>159</v>
      </c>
      <c r="E13" s="34">
        <v>93</v>
      </c>
      <c r="F13" s="2">
        <v>12</v>
      </c>
      <c r="G13" s="2">
        <v>53</v>
      </c>
      <c r="H13" s="2">
        <v>16</v>
      </c>
      <c r="I13" s="2">
        <f t="shared" si="0"/>
        <v>2</v>
      </c>
      <c r="J13" s="2">
        <f t="shared" si="1"/>
        <v>18</v>
      </c>
      <c r="K13" s="2">
        <f t="shared" si="2"/>
        <v>16</v>
      </c>
      <c r="L13" s="5">
        <f t="shared" si="3"/>
        <v>8296</v>
      </c>
      <c r="M13" s="5">
        <f t="shared" si="4"/>
        <v>8920.4301075268813</v>
      </c>
    </row>
    <row r="14" spans="1:13" x14ac:dyDescent="0.4">
      <c r="A14" s="2" t="s">
        <v>303</v>
      </c>
      <c r="B14" s="25" t="s">
        <v>75</v>
      </c>
      <c r="C14" s="25" t="s">
        <v>239</v>
      </c>
      <c r="D14" s="26">
        <v>597</v>
      </c>
      <c r="E14" s="34">
        <v>95.17</v>
      </c>
      <c r="F14" s="2">
        <v>12</v>
      </c>
      <c r="G14" s="2">
        <v>57</v>
      </c>
      <c r="H14" s="2">
        <v>27</v>
      </c>
      <c r="I14" s="2">
        <f t="shared" si="0"/>
        <v>2</v>
      </c>
      <c r="J14" s="2">
        <f t="shared" si="1"/>
        <v>22</v>
      </c>
      <c r="K14" s="2">
        <f t="shared" si="2"/>
        <v>27</v>
      </c>
      <c r="L14" s="5">
        <f t="shared" si="3"/>
        <v>8547</v>
      </c>
      <c r="M14" s="5">
        <f t="shared" si="4"/>
        <v>8980.771251444783</v>
      </c>
    </row>
    <row r="15" spans="1:13" x14ac:dyDescent="0.4">
      <c r="A15" s="2" t="s">
        <v>304</v>
      </c>
      <c r="B15" s="27" t="s">
        <v>282</v>
      </c>
      <c r="C15" s="27" t="s">
        <v>283</v>
      </c>
      <c r="D15" s="27" t="s">
        <v>284</v>
      </c>
      <c r="E15" s="34">
        <v>86.96</v>
      </c>
      <c r="F15" s="2">
        <v>12</v>
      </c>
      <c r="G15" s="2">
        <v>45</v>
      </c>
      <c r="H15" s="2">
        <v>49</v>
      </c>
      <c r="I15" s="2">
        <f t="shared" si="0"/>
        <v>2</v>
      </c>
      <c r="J15" s="2">
        <f t="shared" si="1"/>
        <v>10</v>
      </c>
      <c r="K15" s="2">
        <f t="shared" si="2"/>
        <v>49</v>
      </c>
      <c r="L15" s="5">
        <f t="shared" si="3"/>
        <v>7849</v>
      </c>
      <c r="M15" s="5">
        <f t="shared" si="4"/>
        <v>9025.9889604415839</v>
      </c>
    </row>
    <row r="16" spans="1:13" x14ac:dyDescent="0.4">
      <c r="A16" s="2" t="s">
        <v>305</v>
      </c>
      <c r="B16" s="25" t="s">
        <v>79</v>
      </c>
      <c r="C16" s="25" t="s">
        <v>14</v>
      </c>
      <c r="D16" s="26">
        <v>1830</v>
      </c>
      <c r="E16" s="34">
        <v>88.16</v>
      </c>
      <c r="F16" s="2">
        <v>12</v>
      </c>
      <c r="G16" s="2">
        <v>49</v>
      </c>
      <c r="H16" s="2">
        <v>35</v>
      </c>
      <c r="I16" s="2">
        <f t="shared" si="0"/>
        <v>2</v>
      </c>
      <c r="J16" s="2">
        <f t="shared" si="1"/>
        <v>14</v>
      </c>
      <c r="K16" s="2">
        <f t="shared" si="2"/>
        <v>35</v>
      </c>
      <c r="L16" s="5">
        <f t="shared" si="3"/>
        <v>8075</v>
      </c>
      <c r="M16" s="5">
        <f t="shared" si="4"/>
        <v>9159.4827586206902</v>
      </c>
    </row>
    <row r="17" spans="1:13" x14ac:dyDescent="0.4">
      <c r="A17" s="2" t="s">
        <v>306</v>
      </c>
      <c r="B17" s="25" t="s">
        <v>240</v>
      </c>
      <c r="C17" s="25" t="s">
        <v>241</v>
      </c>
      <c r="D17" s="26" t="s">
        <v>242</v>
      </c>
      <c r="E17" s="34">
        <v>84.99</v>
      </c>
      <c r="F17" s="2">
        <v>12</v>
      </c>
      <c r="G17" s="2">
        <v>46</v>
      </c>
      <c r="H17" s="2">
        <v>29</v>
      </c>
      <c r="I17" s="2">
        <f t="shared" si="0"/>
        <v>2</v>
      </c>
      <c r="J17" s="2">
        <f t="shared" si="1"/>
        <v>11</v>
      </c>
      <c r="K17" s="2">
        <f t="shared" si="2"/>
        <v>29</v>
      </c>
      <c r="L17" s="5">
        <f t="shared" si="3"/>
        <v>7889</v>
      </c>
      <c r="M17" s="5">
        <f t="shared" si="4"/>
        <v>9282.2685021767265</v>
      </c>
    </row>
    <row r="18" spans="1:13" x14ac:dyDescent="0.4">
      <c r="D18" s="1"/>
    </row>
    <row r="19" spans="1:13" x14ac:dyDescent="0.4">
      <c r="D19" s="1"/>
    </row>
    <row r="20" spans="1:13" x14ac:dyDescent="0.4">
      <c r="D20" s="1"/>
    </row>
    <row r="21" spans="1:13" x14ac:dyDescent="0.4">
      <c r="D21" s="1"/>
    </row>
    <row r="22" spans="1:13" x14ac:dyDescent="0.4">
      <c r="D22" s="1"/>
    </row>
    <row r="23" spans="1:13" x14ac:dyDescent="0.4">
      <c r="D23" s="1"/>
    </row>
    <row r="24" spans="1:13" x14ac:dyDescent="0.4">
      <c r="D24" s="1"/>
    </row>
    <row r="25" spans="1:13" x14ac:dyDescent="0.4">
      <c r="D25" s="1"/>
    </row>
    <row r="26" spans="1:13" x14ac:dyDescent="0.4">
      <c r="D26" s="1"/>
    </row>
    <row r="27" spans="1:13" x14ac:dyDescent="0.4">
      <c r="D27" s="1"/>
    </row>
    <row r="28" spans="1:13" x14ac:dyDescent="0.4">
      <c r="D28" s="1"/>
    </row>
    <row r="29" spans="1:13" x14ac:dyDescent="0.4">
      <c r="D29" s="1"/>
    </row>
  </sheetData>
  <sortState xmlns:xlrd2="http://schemas.microsoft.com/office/spreadsheetml/2017/richdata2" ref="B4:M17">
    <sortCondition ref="M3:M17"/>
  </sortState>
  <phoneticPr fontId="11" type="noConversion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6EC2-79C5-473F-B1BA-0D724E61C125}">
  <sheetPr>
    <pageSetUpPr fitToPage="1"/>
  </sheetPr>
  <dimension ref="A1:M29"/>
  <sheetViews>
    <sheetView topLeftCell="A7" zoomScale="120" zoomScaleNormal="120" workbookViewId="0">
      <selection activeCell="F23" sqref="F23:M23"/>
    </sheetView>
  </sheetViews>
  <sheetFormatPr defaultRowHeight="14.6" x14ac:dyDescent="0.4"/>
  <cols>
    <col min="1" max="1" width="5.53515625" customWidth="1"/>
    <col min="2" max="2" width="17.3046875" customWidth="1"/>
    <col min="3" max="3" width="21.84375" customWidth="1"/>
    <col min="4" max="4" width="12.53515625" customWidth="1"/>
    <col min="13" max="13" width="12.15234375" customWidth="1"/>
  </cols>
  <sheetData>
    <row r="1" spans="1:13" x14ac:dyDescent="0.4">
      <c r="B1" s="6" t="s">
        <v>113</v>
      </c>
      <c r="C1" s="6"/>
      <c r="D1" s="6" t="s">
        <v>114</v>
      </c>
      <c r="M1" s="7">
        <v>45920</v>
      </c>
    </row>
    <row r="3" spans="1:13" x14ac:dyDescent="0.4">
      <c r="A3" s="2"/>
      <c r="B3" s="3" t="s">
        <v>30</v>
      </c>
      <c r="C3" s="3" t="s">
        <v>0</v>
      </c>
      <c r="D3" s="3" t="s">
        <v>32</v>
      </c>
      <c r="E3" s="4" t="s">
        <v>29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33</v>
      </c>
      <c r="M3" s="4" t="s">
        <v>31</v>
      </c>
    </row>
    <row r="4" spans="1:13" x14ac:dyDescent="0.4">
      <c r="A4" s="2" t="s">
        <v>293</v>
      </c>
      <c r="B4" s="25" t="s">
        <v>203</v>
      </c>
      <c r="C4" s="25" t="s">
        <v>204</v>
      </c>
      <c r="D4" s="26">
        <v>8</v>
      </c>
      <c r="E4" s="34">
        <v>104</v>
      </c>
      <c r="F4" s="2">
        <v>12</v>
      </c>
      <c r="G4" s="2">
        <v>27</v>
      </c>
      <c r="H4" s="2">
        <v>39</v>
      </c>
      <c r="I4" s="2">
        <f t="shared" ref="I4:I23" si="0">F4-10</f>
        <v>2</v>
      </c>
      <c r="J4" s="2">
        <f t="shared" ref="J4:J23" si="1">G4-35</f>
        <v>-8</v>
      </c>
      <c r="K4" s="2">
        <f t="shared" ref="K4:K23" si="2">H4</f>
        <v>39</v>
      </c>
      <c r="L4" s="5">
        <f t="shared" ref="L4:L23" si="3">I4*3600+J4*60+K4</f>
        <v>6759</v>
      </c>
      <c r="M4" s="5">
        <f t="shared" ref="M4:M23" si="4">L4/E4*100</f>
        <v>6499.038461538461</v>
      </c>
    </row>
    <row r="5" spans="1:13" x14ac:dyDescent="0.4">
      <c r="A5" s="2" t="s">
        <v>294</v>
      </c>
      <c r="B5" s="25" t="s">
        <v>5</v>
      </c>
      <c r="C5" s="25" t="s">
        <v>6</v>
      </c>
      <c r="D5" s="26">
        <v>1506</v>
      </c>
      <c r="E5" s="34">
        <v>107</v>
      </c>
      <c r="F5" s="2">
        <v>12</v>
      </c>
      <c r="G5" s="2">
        <v>44</v>
      </c>
      <c r="H5" s="2">
        <v>20</v>
      </c>
      <c r="I5" s="2">
        <f t="shared" si="0"/>
        <v>2</v>
      </c>
      <c r="J5" s="2">
        <f t="shared" si="1"/>
        <v>9</v>
      </c>
      <c r="K5" s="2">
        <f t="shared" si="2"/>
        <v>20</v>
      </c>
      <c r="L5" s="5">
        <f t="shared" si="3"/>
        <v>7760</v>
      </c>
      <c r="M5" s="5">
        <f t="shared" si="4"/>
        <v>7252.3364485981301</v>
      </c>
    </row>
    <row r="6" spans="1:13" x14ac:dyDescent="0.4">
      <c r="A6" s="2" t="s">
        <v>295</v>
      </c>
      <c r="B6" s="25" t="s">
        <v>7</v>
      </c>
      <c r="C6" s="25" t="s">
        <v>150</v>
      </c>
      <c r="D6" s="26" t="s">
        <v>9</v>
      </c>
      <c r="E6" s="34">
        <v>107.64</v>
      </c>
      <c r="F6" s="2">
        <v>12</v>
      </c>
      <c r="G6" s="2">
        <v>48</v>
      </c>
      <c r="H6" s="2">
        <v>40</v>
      </c>
      <c r="I6" s="2">
        <f t="shared" si="0"/>
        <v>2</v>
      </c>
      <c r="J6" s="2">
        <f t="shared" si="1"/>
        <v>13</v>
      </c>
      <c r="K6" s="2">
        <f t="shared" si="2"/>
        <v>40</v>
      </c>
      <c r="L6" s="5">
        <f t="shared" si="3"/>
        <v>8020</v>
      </c>
      <c r="M6" s="5">
        <f t="shared" si="4"/>
        <v>7450.7617985878851</v>
      </c>
    </row>
    <row r="7" spans="1:13" x14ac:dyDescent="0.4">
      <c r="A7" s="2" t="s">
        <v>296</v>
      </c>
      <c r="B7" s="25" t="s">
        <v>215</v>
      </c>
      <c r="C7" s="25" t="s">
        <v>8</v>
      </c>
      <c r="D7" s="30"/>
      <c r="E7" s="34">
        <v>107.64</v>
      </c>
      <c r="F7" s="2">
        <v>12</v>
      </c>
      <c r="G7" s="2">
        <v>48</v>
      </c>
      <c r="H7" s="2">
        <v>43</v>
      </c>
      <c r="I7" s="2">
        <f t="shared" si="0"/>
        <v>2</v>
      </c>
      <c r="J7" s="2">
        <f t="shared" si="1"/>
        <v>13</v>
      </c>
      <c r="K7" s="2">
        <f t="shared" si="2"/>
        <v>43</v>
      </c>
      <c r="L7" s="5">
        <f t="shared" si="3"/>
        <v>8023</v>
      </c>
      <c r="M7" s="5">
        <f t="shared" si="4"/>
        <v>7453.5488665923449</v>
      </c>
    </row>
    <row r="8" spans="1:13" x14ac:dyDescent="0.4">
      <c r="A8" s="2" t="s">
        <v>297</v>
      </c>
      <c r="B8" s="25" t="s">
        <v>162</v>
      </c>
      <c r="C8" s="25" t="s">
        <v>163</v>
      </c>
      <c r="D8" s="26">
        <v>3388</v>
      </c>
      <c r="E8" s="34">
        <v>106.67</v>
      </c>
      <c r="F8" s="2">
        <v>12</v>
      </c>
      <c r="G8" s="2">
        <v>47</v>
      </c>
      <c r="H8" s="2">
        <v>31</v>
      </c>
      <c r="I8" s="2">
        <f t="shared" si="0"/>
        <v>2</v>
      </c>
      <c r="J8" s="2">
        <f t="shared" si="1"/>
        <v>12</v>
      </c>
      <c r="K8" s="2">
        <f t="shared" si="2"/>
        <v>31</v>
      </c>
      <c r="L8" s="5">
        <f t="shared" si="3"/>
        <v>7951</v>
      </c>
      <c r="M8" s="5">
        <f t="shared" si="4"/>
        <v>7453.8295678260056</v>
      </c>
    </row>
    <row r="9" spans="1:13" x14ac:dyDescent="0.4">
      <c r="A9" s="2" t="s">
        <v>298</v>
      </c>
      <c r="B9" s="25" t="s">
        <v>149</v>
      </c>
      <c r="C9" s="25" t="s">
        <v>4</v>
      </c>
      <c r="D9" s="26">
        <v>8089</v>
      </c>
      <c r="E9" s="34">
        <v>103.76</v>
      </c>
      <c r="F9" s="2">
        <v>12</v>
      </c>
      <c r="G9" s="2">
        <v>44</v>
      </c>
      <c r="H9" s="2">
        <v>42</v>
      </c>
      <c r="I9" s="2">
        <f t="shared" si="0"/>
        <v>2</v>
      </c>
      <c r="J9" s="2">
        <f t="shared" si="1"/>
        <v>9</v>
      </c>
      <c r="K9" s="2">
        <f t="shared" si="2"/>
        <v>42</v>
      </c>
      <c r="L9" s="5">
        <f t="shared" si="3"/>
        <v>7782</v>
      </c>
      <c r="M9" s="5">
        <f t="shared" si="4"/>
        <v>7500</v>
      </c>
    </row>
    <row r="10" spans="1:13" x14ac:dyDescent="0.4">
      <c r="A10" s="2" t="s">
        <v>299</v>
      </c>
      <c r="B10" s="25" t="s">
        <v>19</v>
      </c>
      <c r="C10" s="25" t="s">
        <v>20</v>
      </c>
      <c r="D10" s="26">
        <v>2484</v>
      </c>
      <c r="E10" s="34">
        <v>107.25</v>
      </c>
      <c r="F10" s="2">
        <v>12</v>
      </c>
      <c r="G10" s="2">
        <v>49</v>
      </c>
      <c r="H10" s="2">
        <v>29</v>
      </c>
      <c r="I10" s="2">
        <f t="shared" si="0"/>
        <v>2</v>
      </c>
      <c r="J10" s="2">
        <f t="shared" si="1"/>
        <v>14</v>
      </c>
      <c r="K10" s="2">
        <f t="shared" si="2"/>
        <v>29</v>
      </c>
      <c r="L10" s="5">
        <f t="shared" si="3"/>
        <v>8069</v>
      </c>
      <c r="M10" s="5">
        <f t="shared" si="4"/>
        <v>7523.5431235431233</v>
      </c>
    </row>
    <row r="11" spans="1:13" x14ac:dyDescent="0.4">
      <c r="A11" s="2" t="s">
        <v>300</v>
      </c>
      <c r="B11" s="25" t="s">
        <v>160</v>
      </c>
      <c r="C11" s="25" t="s">
        <v>161</v>
      </c>
      <c r="D11" s="26">
        <v>960</v>
      </c>
      <c r="E11" s="34">
        <v>96.92</v>
      </c>
      <c r="F11" s="2">
        <v>12</v>
      </c>
      <c r="G11" s="2">
        <v>39</v>
      </c>
      <c r="H11" s="2">
        <v>1</v>
      </c>
      <c r="I11" s="2">
        <f t="shared" si="0"/>
        <v>2</v>
      </c>
      <c r="J11" s="2">
        <f t="shared" si="1"/>
        <v>4</v>
      </c>
      <c r="K11" s="2">
        <f t="shared" si="2"/>
        <v>1</v>
      </c>
      <c r="L11" s="5">
        <f t="shared" si="3"/>
        <v>7441</v>
      </c>
      <c r="M11" s="5">
        <f t="shared" si="4"/>
        <v>7677.4659513000415</v>
      </c>
    </row>
    <row r="12" spans="1:13" x14ac:dyDescent="0.4">
      <c r="A12" s="2" t="s">
        <v>301</v>
      </c>
      <c r="B12" s="25" t="s">
        <v>87</v>
      </c>
      <c r="C12" s="25" t="s">
        <v>212</v>
      </c>
      <c r="D12" s="30"/>
      <c r="E12" s="34">
        <v>107.81</v>
      </c>
      <c r="F12" s="2">
        <v>12</v>
      </c>
      <c r="G12" s="2">
        <v>57</v>
      </c>
      <c r="H12" s="2">
        <v>6</v>
      </c>
      <c r="I12" s="2">
        <f t="shared" si="0"/>
        <v>2</v>
      </c>
      <c r="J12" s="2">
        <f t="shared" si="1"/>
        <v>22</v>
      </c>
      <c r="K12" s="2">
        <f t="shared" si="2"/>
        <v>6</v>
      </c>
      <c r="L12" s="5">
        <f t="shared" si="3"/>
        <v>8526</v>
      </c>
      <c r="M12" s="5">
        <f t="shared" si="4"/>
        <v>7908.3572952416289</v>
      </c>
    </row>
    <row r="13" spans="1:13" x14ac:dyDescent="0.4">
      <c r="A13" s="2" t="s">
        <v>302</v>
      </c>
      <c r="B13" s="25" t="s">
        <v>227</v>
      </c>
      <c r="C13" s="25" t="s">
        <v>228</v>
      </c>
      <c r="D13" s="26">
        <v>1392</v>
      </c>
      <c r="E13" s="34">
        <v>107.81</v>
      </c>
      <c r="F13" s="2">
        <v>12</v>
      </c>
      <c r="G13" s="2">
        <v>58</v>
      </c>
      <c r="H13" s="2">
        <v>38</v>
      </c>
      <c r="I13" s="2">
        <f t="shared" si="0"/>
        <v>2</v>
      </c>
      <c r="J13" s="2">
        <f t="shared" si="1"/>
        <v>23</v>
      </c>
      <c r="K13" s="2">
        <f t="shared" si="2"/>
        <v>38</v>
      </c>
      <c r="L13" s="5">
        <f t="shared" si="3"/>
        <v>8618</v>
      </c>
      <c r="M13" s="5">
        <f t="shared" si="4"/>
        <v>7993.6926073648083</v>
      </c>
    </row>
    <row r="14" spans="1:13" x14ac:dyDescent="0.4">
      <c r="A14" s="2" t="s">
        <v>303</v>
      </c>
      <c r="B14" s="25" t="s">
        <v>255</v>
      </c>
      <c r="C14" s="25" t="s">
        <v>256</v>
      </c>
      <c r="D14" s="26" t="s">
        <v>257</v>
      </c>
      <c r="E14" s="34">
        <v>97.92</v>
      </c>
      <c r="F14" s="2">
        <v>12</v>
      </c>
      <c r="G14" s="2">
        <v>48</v>
      </c>
      <c r="H14" s="2">
        <v>43</v>
      </c>
      <c r="I14" s="2">
        <f t="shared" si="0"/>
        <v>2</v>
      </c>
      <c r="J14" s="2">
        <f t="shared" si="1"/>
        <v>13</v>
      </c>
      <c r="K14" s="2">
        <f t="shared" si="2"/>
        <v>43</v>
      </c>
      <c r="L14" s="5">
        <f t="shared" si="3"/>
        <v>8023</v>
      </c>
      <c r="M14" s="5">
        <f t="shared" si="4"/>
        <v>8193.4232026143782</v>
      </c>
    </row>
    <row r="15" spans="1:13" x14ac:dyDescent="0.4">
      <c r="A15" s="2" t="s">
        <v>304</v>
      </c>
      <c r="B15" s="29" t="s">
        <v>192</v>
      </c>
      <c r="C15" s="25" t="s">
        <v>89</v>
      </c>
      <c r="D15" s="30"/>
      <c r="E15" s="34">
        <v>99.69</v>
      </c>
      <c r="F15" s="2">
        <v>12</v>
      </c>
      <c r="G15" s="2">
        <v>54</v>
      </c>
      <c r="H15" s="2">
        <v>45</v>
      </c>
      <c r="I15" s="2">
        <f t="shared" si="0"/>
        <v>2</v>
      </c>
      <c r="J15" s="2">
        <f t="shared" si="1"/>
        <v>19</v>
      </c>
      <c r="K15" s="2">
        <f t="shared" si="2"/>
        <v>45</v>
      </c>
      <c r="L15" s="5">
        <f t="shared" si="3"/>
        <v>8385</v>
      </c>
      <c r="M15" s="5">
        <f t="shared" si="4"/>
        <v>8411.0743304243151</v>
      </c>
    </row>
    <row r="16" spans="1:13" x14ac:dyDescent="0.4">
      <c r="A16" s="2" t="s">
        <v>305</v>
      </c>
      <c r="B16" s="25" t="s">
        <v>200</v>
      </c>
      <c r="C16" s="25" t="s">
        <v>201</v>
      </c>
      <c r="D16" s="26">
        <v>3</v>
      </c>
      <c r="E16" s="34">
        <v>108.84</v>
      </c>
      <c r="F16" s="2">
        <v>13</v>
      </c>
      <c r="G16" s="2">
        <v>10</v>
      </c>
      <c r="H16" s="2">
        <v>1</v>
      </c>
      <c r="I16" s="2">
        <f t="shared" si="0"/>
        <v>3</v>
      </c>
      <c r="J16" s="2">
        <f t="shared" si="1"/>
        <v>-25</v>
      </c>
      <c r="K16" s="2">
        <f t="shared" si="2"/>
        <v>1</v>
      </c>
      <c r="L16" s="5">
        <f t="shared" si="3"/>
        <v>9301</v>
      </c>
      <c r="M16" s="5">
        <f t="shared" si="4"/>
        <v>8545.5714810731351</v>
      </c>
    </row>
    <row r="17" spans="1:13" x14ac:dyDescent="0.4">
      <c r="A17" s="2" t="s">
        <v>306</v>
      </c>
      <c r="B17" s="27" t="s">
        <v>15</v>
      </c>
      <c r="C17" s="27" t="s">
        <v>285</v>
      </c>
      <c r="D17" s="27" t="s">
        <v>286</v>
      </c>
      <c r="E17" s="34">
        <v>103</v>
      </c>
      <c r="F17" s="27">
        <v>13</v>
      </c>
      <c r="G17" s="27">
        <v>9</v>
      </c>
      <c r="H17" s="27">
        <v>39</v>
      </c>
      <c r="I17" s="2">
        <f t="shared" si="0"/>
        <v>3</v>
      </c>
      <c r="J17" s="2">
        <f t="shared" si="1"/>
        <v>-26</v>
      </c>
      <c r="K17" s="2">
        <f t="shared" si="2"/>
        <v>39</v>
      </c>
      <c r="L17" s="5">
        <f t="shared" si="3"/>
        <v>9279</v>
      </c>
      <c r="M17" s="5">
        <f t="shared" si="4"/>
        <v>9008.7378640776697</v>
      </c>
    </row>
    <row r="18" spans="1:13" x14ac:dyDescent="0.4">
      <c r="A18" s="2" t="s">
        <v>307</v>
      </c>
      <c r="B18" s="25" t="s">
        <v>11</v>
      </c>
      <c r="C18" s="25" t="s">
        <v>73</v>
      </c>
      <c r="D18" s="26" t="s">
        <v>74</v>
      </c>
      <c r="E18" s="34">
        <v>99</v>
      </c>
      <c r="F18" s="2">
        <v>13</v>
      </c>
      <c r="G18" s="2">
        <v>6</v>
      </c>
      <c r="H18" s="2">
        <v>55</v>
      </c>
      <c r="I18" s="2">
        <f t="shared" si="0"/>
        <v>3</v>
      </c>
      <c r="J18" s="2">
        <f t="shared" si="1"/>
        <v>-29</v>
      </c>
      <c r="K18" s="2">
        <f t="shared" si="2"/>
        <v>55</v>
      </c>
      <c r="L18" s="5">
        <f t="shared" si="3"/>
        <v>9115</v>
      </c>
      <c r="M18" s="5">
        <f t="shared" si="4"/>
        <v>9207.0707070707067</v>
      </c>
    </row>
    <row r="19" spans="1:13" x14ac:dyDescent="0.4">
      <c r="A19" s="2" t="s">
        <v>308</v>
      </c>
      <c r="B19" s="25" t="s">
        <v>63</v>
      </c>
      <c r="C19" s="25" t="s">
        <v>64</v>
      </c>
      <c r="D19" s="26">
        <v>471</v>
      </c>
      <c r="E19" s="34">
        <v>101</v>
      </c>
      <c r="F19" s="2">
        <v>13</v>
      </c>
      <c r="G19" s="2">
        <v>55</v>
      </c>
      <c r="H19" s="2">
        <v>54</v>
      </c>
      <c r="I19" s="2">
        <f t="shared" si="0"/>
        <v>3</v>
      </c>
      <c r="J19" s="2">
        <f t="shared" si="1"/>
        <v>20</v>
      </c>
      <c r="K19" s="2">
        <f t="shared" si="2"/>
        <v>54</v>
      </c>
      <c r="L19" s="5">
        <f t="shared" si="3"/>
        <v>12054</v>
      </c>
      <c r="M19" s="5">
        <f t="shared" si="4"/>
        <v>11934.653465346533</v>
      </c>
    </row>
    <row r="20" spans="1:13" x14ac:dyDescent="0.4">
      <c r="A20" s="2" t="s">
        <v>309</v>
      </c>
      <c r="B20" s="25" t="s">
        <v>195</v>
      </c>
      <c r="C20" s="25" t="s">
        <v>196</v>
      </c>
      <c r="D20" s="30"/>
      <c r="E20" s="34">
        <v>102.14</v>
      </c>
      <c r="F20" s="2">
        <v>14</v>
      </c>
      <c r="G20" s="2">
        <v>14</v>
      </c>
      <c r="H20" s="2">
        <v>3</v>
      </c>
      <c r="I20" s="2">
        <f t="shared" si="0"/>
        <v>4</v>
      </c>
      <c r="J20" s="2">
        <f t="shared" si="1"/>
        <v>-21</v>
      </c>
      <c r="K20" s="2">
        <f t="shared" si="2"/>
        <v>3</v>
      </c>
      <c r="L20" s="5">
        <f t="shared" si="3"/>
        <v>13143</v>
      </c>
      <c r="M20" s="5">
        <f t="shared" si="4"/>
        <v>12867.632661053458</v>
      </c>
    </row>
    <row r="21" spans="1:13" x14ac:dyDescent="0.4">
      <c r="A21" s="2" t="s">
        <v>310</v>
      </c>
      <c r="B21" s="25" t="s">
        <v>225</v>
      </c>
      <c r="C21" s="25" t="s">
        <v>76</v>
      </c>
      <c r="D21" s="26">
        <v>1735</v>
      </c>
      <c r="E21" s="34">
        <v>100.57</v>
      </c>
      <c r="F21" s="2">
        <v>14</v>
      </c>
      <c r="G21" s="2">
        <v>31</v>
      </c>
      <c r="H21" s="2">
        <v>37</v>
      </c>
      <c r="I21" s="2">
        <f t="shared" si="0"/>
        <v>4</v>
      </c>
      <c r="J21" s="2">
        <f t="shared" si="1"/>
        <v>-4</v>
      </c>
      <c r="K21" s="2">
        <f t="shared" si="2"/>
        <v>37</v>
      </c>
      <c r="L21" s="5">
        <f t="shared" si="3"/>
        <v>14197</v>
      </c>
      <c r="M21" s="5">
        <f t="shared" si="4"/>
        <v>14116.535746246396</v>
      </c>
    </row>
    <row r="22" spans="1:13" x14ac:dyDescent="0.4">
      <c r="A22" s="2" t="s">
        <v>311</v>
      </c>
      <c r="B22" s="25" t="s">
        <v>260</v>
      </c>
      <c r="C22" s="25" t="s">
        <v>261</v>
      </c>
      <c r="D22" s="26">
        <v>121</v>
      </c>
      <c r="E22" s="34">
        <v>102</v>
      </c>
      <c r="F22" s="2">
        <v>15</v>
      </c>
      <c r="G22" s="2">
        <v>17</v>
      </c>
      <c r="H22" s="2">
        <v>50</v>
      </c>
      <c r="I22" s="2">
        <f t="shared" si="0"/>
        <v>5</v>
      </c>
      <c r="J22" s="2">
        <f t="shared" si="1"/>
        <v>-18</v>
      </c>
      <c r="K22" s="2">
        <f t="shared" si="2"/>
        <v>50</v>
      </c>
      <c r="L22" s="5">
        <f t="shared" si="3"/>
        <v>16970</v>
      </c>
      <c r="M22" s="5">
        <f t="shared" si="4"/>
        <v>16637.254901960783</v>
      </c>
    </row>
    <row r="23" spans="1:13" x14ac:dyDescent="0.4">
      <c r="A23" s="2" t="s">
        <v>312</v>
      </c>
      <c r="B23" s="27" t="s">
        <v>287</v>
      </c>
      <c r="C23" s="27" t="s">
        <v>288</v>
      </c>
      <c r="D23" s="27" t="s">
        <v>289</v>
      </c>
      <c r="E23" s="34" t="s">
        <v>313</v>
      </c>
      <c r="F23" s="27"/>
      <c r="G23" s="27"/>
      <c r="H23" s="27"/>
      <c r="I23" s="2"/>
      <c r="J23" s="2"/>
      <c r="K23" s="2"/>
      <c r="L23" s="5"/>
      <c r="M23" s="5"/>
    </row>
    <row r="24" spans="1:13" x14ac:dyDescent="0.4">
      <c r="D24" s="1"/>
    </row>
    <row r="25" spans="1:13" x14ac:dyDescent="0.4">
      <c r="D25" s="1"/>
    </row>
    <row r="26" spans="1:13" x14ac:dyDescent="0.4">
      <c r="D26" s="1"/>
    </row>
    <row r="27" spans="1:13" x14ac:dyDescent="0.4">
      <c r="D27" s="1"/>
    </row>
    <row r="28" spans="1:13" x14ac:dyDescent="0.4">
      <c r="D28" s="1"/>
    </row>
    <row r="29" spans="1:13" x14ac:dyDescent="0.4">
      <c r="D29" s="1"/>
    </row>
  </sheetData>
  <sortState xmlns:xlrd2="http://schemas.microsoft.com/office/spreadsheetml/2017/richdata2" ref="B4:M23">
    <sortCondition ref="M3:M23"/>
  </sortState>
  <phoneticPr fontId="11" type="noConversion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825B-F544-4322-8262-CC334925CD55}">
  <sheetPr>
    <pageSetUpPr fitToPage="1"/>
  </sheetPr>
  <dimension ref="A1:M29"/>
  <sheetViews>
    <sheetView zoomScale="120" zoomScaleNormal="120" workbookViewId="0">
      <selection activeCell="G22" sqref="G22"/>
    </sheetView>
  </sheetViews>
  <sheetFormatPr defaultRowHeight="14.6" x14ac:dyDescent="0.4"/>
  <cols>
    <col min="1" max="1" width="5.53515625" customWidth="1"/>
    <col min="2" max="2" width="17.3046875" customWidth="1"/>
    <col min="3" max="3" width="21.84375" customWidth="1"/>
    <col min="4" max="4" width="12.53515625" customWidth="1"/>
    <col min="13" max="13" width="12.15234375" customWidth="1"/>
  </cols>
  <sheetData>
    <row r="1" spans="1:13" x14ac:dyDescent="0.4">
      <c r="B1" s="6" t="s">
        <v>111</v>
      </c>
      <c r="C1" s="6"/>
      <c r="D1" s="6" t="s">
        <v>112</v>
      </c>
      <c r="M1" s="7">
        <v>45920</v>
      </c>
    </row>
    <row r="3" spans="1:13" x14ac:dyDescent="0.4">
      <c r="A3" s="2"/>
      <c r="B3" s="3" t="s">
        <v>30</v>
      </c>
      <c r="C3" s="3" t="s">
        <v>0</v>
      </c>
      <c r="D3" s="3" t="s">
        <v>32</v>
      </c>
      <c r="E3" s="4" t="s">
        <v>29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33</v>
      </c>
      <c r="M3" s="4" t="s">
        <v>31</v>
      </c>
    </row>
    <row r="4" spans="1:13" x14ac:dyDescent="0.4">
      <c r="A4" s="2" t="s">
        <v>293</v>
      </c>
      <c r="B4" s="25" t="s">
        <v>197</v>
      </c>
      <c r="C4" s="25" t="s">
        <v>198</v>
      </c>
      <c r="D4" s="26" t="s">
        <v>199</v>
      </c>
      <c r="E4" s="34">
        <v>110.89</v>
      </c>
      <c r="F4" s="2">
        <v>12</v>
      </c>
      <c r="G4" s="2">
        <v>53</v>
      </c>
      <c r="H4" s="2">
        <v>42</v>
      </c>
      <c r="I4" s="2">
        <f t="shared" ref="I4:I18" si="0">F4-10</f>
        <v>2</v>
      </c>
      <c r="J4" s="2">
        <f t="shared" ref="J4:J18" si="1">G4-35</f>
        <v>18</v>
      </c>
      <c r="K4" s="2">
        <f t="shared" ref="K4:K18" si="2">H4</f>
        <v>42</v>
      </c>
      <c r="L4" s="5">
        <f t="shared" ref="L4:L18" si="3">I4*3600+J4*60+K4</f>
        <v>8322</v>
      </c>
      <c r="M4" s="5">
        <f t="shared" ref="M4:M18" si="4">L4/E4*100</f>
        <v>7504.7344214987834</v>
      </c>
    </row>
    <row r="5" spans="1:13" x14ac:dyDescent="0.4">
      <c r="A5" s="2" t="s">
        <v>294</v>
      </c>
      <c r="B5" s="25" t="s">
        <v>218</v>
      </c>
      <c r="C5" s="25" t="s">
        <v>219</v>
      </c>
      <c r="D5" s="26">
        <v>1145</v>
      </c>
      <c r="E5" s="34">
        <v>113.06</v>
      </c>
      <c r="F5" s="2">
        <v>13</v>
      </c>
      <c r="G5" s="2">
        <v>8</v>
      </c>
      <c r="H5" s="2">
        <v>29</v>
      </c>
      <c r="I5" s="2">
        <f t="shared" si="0"/>
        <v>3</v>
      </c>
      <c r="J5" s="2">
        <f t="shared" si="1"/>
        <v>-27</v>
      </c>
      <c r="K5" s="2">
        <f t="shared" si="2"/>
        <v>29</v>
      </c>
      <c r="L5" s="5">
        <f t="shared" si="3"/>
        <v>9209</v>
      </c>
      <c r="M5" s="5">
        <f t="shared" si="4"/>
        <v>8145.2326198478686</v>
      </c>
    </row>
    <row r="6" spans="1:13" x14ac:dyDescent="0.4">
      <c r="A6" s="2" t="s">
        <v>295</v>
      </c>
      <c r="B6" s="25" t="s">
        <v>1</v>
      </c>
      <c r="C6" s="25" t="s">
        <v>2</v>
      </c>
      <c r="D6" s="26">
        <v>2505</v>
      </c>
      <c r="E6" s="34">
        <v>110.31</v>
      </c>
      <c r="F6" s="2">
        <v>13</v>
      </c>
      <c r="G6" s="2">
        <v>10</v>
      </c>
      <c r="H6" s="2">
        <v>42</v>
      </c>
      <c r="I6" s="2">
        <f t="shared" si="0"/>
        <v>3</v>
      </c>
      <c r="J6" s="2">
        <f t="shared" si="1"/>
        <v>-25</v>
      </c>
      <c r="K6" s="2">
        <f t="shared" si="2"/>
        <v>42</v>
      </c>
      <c r="L6" s="5">
        <f t="shared" si="3"/>
        <v>9342</v>
      </c>
      <c r="M6" s="5">
        <f t="shared" si="4"/>
        <v>8468.8604840902917</v>
      </c>
    </row>
    <row r="7" spans="1:13" x14ac:dyDescent="0.4">
      <c r="A7" s="2" t="s">
        <v>296</v>
      </c>
      <c r="B7" s="25" t="s">
        <v>258</v>
      </c>
      <c r="C7" s="25" t="s">
        <v>259</v>
      </c>
      <c r="D7" s="26" t="s">
        <v>22</v>
      </c>
      <c r="E7" s="34">
        <v>116</v>
      </c>
      <c r="F7" s="2">
        <v>13</v>
      </c>
      <c r="G7" s="2">
        <v>30</v>
      </c>
      <c r="H7" s="2">
        <v>56</v>
      </c>
      <c r="I7" s="2">
        <f t="shared" si="0"/>
        <v>3</v>
      </c>
      <c r="J7" s="2">
        <f t="shared" si="1"/>
        <v>-5</v>
      </c>
      <c r="K7" s="2">
        <f t="shared" si="2"/>
        <v>56</v>
      </c>
      <c r="L7" s="5">
        <f t="shared" si="3"/>
        <v>10556</v>
      </c>
      <c r="M7" s="5">
        <f t="shared" si="4"/>
        <v>9100</v>
      </c>
    </row>
    <row r="8" spans="1:13" x14ac:dyDescent="0.4">
      <c r="A8" s="2" t="s">
        <v>297</v>
      </c>
      <c r="B8" s="25" t="s">
        <v>129</v>
      </c>
      <c r="C8" s="25" t="s">
        <v>130</v>
      </c>
      <c r="D8" s="26" t="s">
        <v>131</v>
      </c>
      <c r="E8" s="34">
        <v>111</v>
      </c>
      <c r="F8" s="2">
        <v>13</v>
      </c>
      <c r="G8" s="2">
        <v>23</v>
      </c>
      <c r="H8" s="2">
        <v>52</v>
      </c>
      <c r="I8" s="2">
        <f t="shared" si="0"/>
        <v>3</v>
      </c>
      <c r="J8" s="2">
        <f t="shared" si="1"/>
        <v>-12</v>
      </c>
      <c r="K8" s="2">
        <f t="shared" si="2"/>
        <v>52</v>
      </c>
      <c r="L8" s="5">
        <f t="shared" si="3"/>
        <v>10132</v>
      </c>
      <c r="M8" s="5">
        <f t="shared" si="4"/>
        <v>9127.9279279279272</v>
      </c>
    </row>
    <row r="9" spans="1:13" x14ac:dyDescent="0.4">
      <c r="A9" s="2" t="s">
        <v>298</v>
      </c>
      <c r="B9" s="25" t="s">
        <v>205</v>
      </c>
      <c r="C9" s="25" t="s">
        <v>92</v>
      </c>
      <c r="D9" s="26">
        <v>126</v>
      </c>
      <c r="E9" s="34">
        <v>122</v>
      </c>
      <c r="F9" s="2">
        <v>13</v>
      </c>
      <c r="G9" s="2">
        <v>55</v>
      </c>
      <c r="H9" s="2">
        <v>37</v>
      </c>
      <c r="I9" s="2">
        <f t="shared" si="0"/>
        <v>3</v>
      </c>
      <c r="J9" s="2">
        <f t="shared" si="1"/>
        <v>20</v>
      </c>
      <c r="K9" s="2">
        <f t="shared" si="2"/>
        <v>37</v>
      </c>
      <c r="L9" s="5">
        <f t="shared" si="3"/>
        <v>12037</v>
      </c>
      <c r="M9" s="5">
        <f t="shared" si="4"/>
        <v>9866.3934426229498</v>
      </c>
    </row>
    <row r="10" spans="1:13" x14ac:dyDescent="0.4">
      <c r="A10" s="2" t="s">
        <v>299</v>
      </c>
      <c r="B10" s="25" t="s">
        <v>120</v>
      </c>
      <c r="C10" s="31"/>
      <c r="D10" s="30"/>
      <c r="E10" s="34">
        <v>109</v>
      </c>
      <c r="F10" s="2">
        <v>14</v>
      </c>
      <c r="G10" s="2">
        <v>21</v>
      </c>
      <c r="H10" s="2">
        <v>24</v>
      </c>
      <c r="I10" s="2">
        <f t="shared" si="0"/>
        <v>4</v>
      </c>
      <c r="J10" s="2">
        <f t="shared" si="1"/>
        <v>-14</v>
      </c>
      <c r="K10" s="2">
        <f t="shared" si="2"/>
        <v>24</v>
      </c>
      <c r="L10" s="5">
        <f t="shared" si="3"/>
        <v>13584</v>
      </c>
      <c r="M10" s="5">
        <f t="shared" si="4"/>
        <v>12462.385321100917</v>
      </c>
    </row>
    <row r="11" spans="1:13" x14ac:dyDescent="0.4">
      <c r="A11" s="2" t="s">
        <v>300</v>
      </c>
      <c r="B11" s="25" t="s">
        <v>151</v>
      </c>
      <c r="C11" s="25" t="s">
        <v>152</v>
      </c>
      <c r="D11" s="30"/>
      <c r="E11" s="34">
        <v>113.06</v>
      </c>
      <c r="F11" s="2">
        <v>14</v>
      </c>
      <c r="G11" s="2">
        <v>52</v>
      </c>
      <c r="H11" s="2">
        <v>14</v>
      </c>
      <c r="I11" s="2">
        <f t="shared" si="0"/>
        <v>4</v>
      </c>
      <c r="J11" s="2">
        <f t="shared" si="1"/>
        <v>17</v>
      </c>
      <c r="K11" s="2">
        <f t="shared" si="2"/>
        <v>14</v>
      </c>
      <c r="L11" s="5">
        <f t="shared" si="3"/>
        <v>15434</v>
      </c>
      <c r="M11" s="5">
        <f t="shared" si="4"/>
        <v>13651.158676808775</v>
      </c>
    </row>
    <row r="12" spans="1:13" x14ac:dyDescent="0.4">
      <c r="A12" s="2" t="s">
        <v>301</v>
      </c>
      <c r="B12" s="25" t="s">
        <v>91</v>
      </c>
      <c r="C12" s="25" t="s">
        <v>208</v>
      </c>
      <c r="D12" s="30"/>
      <c r="E12" s="34">
        <v>112.05</v>
      </c>
      <c r="F12" s="2">
        <v>15</v>
      </c>
      <c r="G12" s="2">
        <v>19</v>
      </c>
      <c r="H12" s="2">
        <v>52</v>
      </c>
      <c r="I12" s="2">
        <f t="shared" si="0"/>
        <v>5</v>
      </c>
      <c r="J12" s="2">
        <f t="shared" si="1"/>
        <v>-16</v>
      </c>
      <c r="K12" s="2">
        <f t="shared" si="2"/>
        <v>52</v>
      </c>
      <c r="L12" s="5">
        <f t="shared" si="3"/>
        <v>17092</v>
      </c>
      <c r="M12" s="5">
        <f t="shared" si="4"/>
        <v>15253.904506916555</v>
      </c>
    </row>
    <row r="13" spans="1:13" x14ac:dyDescent="0.4">
      <c r="A13" s="2" t="s">
        <v>302</v>
      </c>
      <c r="B13" s="25" t="s">
        <v>155</v>
      </c>
      <c r="C13" s="25" t="s">
        <v>156</v>
      </c>
      <c r="D13" s="26">
        <v>1117</v>
      </c>
      <c r="E13" s="34">
        <v>110.14</v>
      </c>
      <c r="F13" s="2">
        <v>15</v>
      </c>
      <c r="G13" s="2">
        <v>27</v>
      </c>
      <c r="H13" s="2">
        <v>58</v>
      </c>
      <c r="I13" s="2">
        <f t="shared" si="0"/>
        <v>5</v>
      </c>
      <c r="J13" s="2">
        <f t="shared" si="1"/>
        <v>-8</v>
      </c>
      <c r="K13" s="2">
        <f t="shared" si="2"/>
        <v>58</v>
      </c>
      <c r="L13" s="5">
        <f t="shared" si="3"/>
        <v>17578</v>
      </c>
      <c r="M13" s="5">
        <f t="shared" si="4"/>
        <v>15959.687670237878</v>
      </c>
    </row>
    <row r="14" spans="1:13" x14ac:dyDescent="0.4">
      <c r="A14" s="2" t="s">
        <v>303</v>
      </c>
      <c r="B14" s="27" t="s">
        <v>263</v>
      </c>
      <c r="C14" s="27" t="s">
        <v>264</v>
      </c>
      <c r="D14" s="28">
        <v>91</v>
      </c>
      <c r="E14" s="34">
        <v>113</v>
      </c>
      <c r="F14" s="2">
        <v>15</v>
      </c>
      <c r="G14" s="2">
        <v>47</v>
      </c>
      <c r="H14" s="2">
        <v>0</v>
      </c>
      <c r="I14" s="2">
        <f t="shared" si="0"/>
        <v>5</v>
      </c>
      <c r="J14" s="2">
        <f t="shared" si="1"/>
        <v>12</v>
      </c>
      <c r="K14" s="2">
        <f t="shared" si="2"/>
        <v>0</v>
      </c>
      <c r="L14" s="5">
        <f t="shared" si="3"/>
        <v>18720</v>
      </c>
      <c r="M14" s="5">
        <f t="shared" si="4"/>
        <v>16566.371681415931</v>
      </c>
    </row>
    <row r="15" spans="1:13" x14ac:dyDescent="0.4">
      <c r="A15" s="2" t="s">
        <v>304</v>
      </c>
      <c r="B15" s="25" t="s">
        <v>12</v>
      </c>
      <c r="C15" s="25" t="s">
        <v>119</v>
      </c>
      <c r="D15" s="26" t="s">
        <v>13</v>
      </c>
      <c r="E15" s="34">
        <v>118</v>
      </c>
      <c r="F15" s="2">
        <v>16</v>
      </c>
      <c r="G15" s="2">
        <v>2</v>
      </c>
      <c r="H15" s="2">
        <v>0</v>
      </c>
      <c r="I15" s="2">
        <f t="shared" si="0"/>
        <v>6</v>
      </c>
      <c r="J15" s="2">
        <f t="shared" si="1"/>
        <v>-33</v>
      </c>
      <c r="K15" s="2">
        <f t="shared" si="2"/>
        <v>0</v>
      </c>
      <c r="L15" s="5">
        <f t="shared" si="3"/>
        <v>19620</v>
      </c>
      <c r="M15" s="5">
        <f t="shared" si="4"/>
        <v>16627.118644067799</v>
      </c>
    </row>
    <row r="16" spans="1:13" x14ac:dyDescent="0.4">
      <c r="A16" s="2" t="s">
        <v>305</v>
      </c>
      <c r="B16" s="25" t="s">
        <v>244</v>
      </c>
      <c r="C16" s="25" t="s">
        <v>245</v>
      </c>
      <c r="D16" s="26" t="s">
        <v>246</v>
      </c>
      <c r="E16" s="34">
        <v>128</v>
      </c>
      <c r="F16" s="2" t="s">
        <v>313</v>
      </c>
      <c r="G16" s="2"/>
      <c r="H16" s="2"/>
      <c r="I16" s="2"/>
      <c r="J16" s="2"/>
      <c r="K16" s="2"/>
      <c r="L16" s="5"/>
      <c r="M16" s="5"/>
    </row>
    <row r="17" spans="1:13" x14ac:dyDescent="0.4">
      <c r="A17" s="2" t="s">
        <v>306</v>
      </c>
      <c r="B17" s="25" t="s">
        <v>77</v>
      </c>
      <c r="C17" s="25" t="s">
        <v>78</v>
      </c>
      <c r="D17" s="30"/>
      <c r="E17" s="34">
        <v>115</v>
      </c>
      <c r="F17" s="2" t="s">
        <v>313</v>
      </c>
      <c r="G17" s="2"/>
      <c r="H17" s="2"/>
      <c r="I17" s="2"/>
      <c r="J17" s="2"/>
      <c r="K17" s="2"/>
      <c r="L17" s="5"/>
      <c r="M17" s="5"/>
    </row>
    <row r="18" spans="1:13" x14ac:dyDescent="0.4">
      <c r="A18" s="2" t="s">
        <v>307</v>
      </c>
      <c r="B18" s="25" t="s">
        <v>206</v>
      </c>
      <c r="C18" s="25" t="s">
        <v>83</v>
      </c>
      <c r="D18" s="26">
        <v>27</v>
      </c>
      <c r="E18" s="34">
        <v>112</v>
      </c>
      <c r="F18" s="2" t="s">
        <v>313</v>
      </c>
      <c r="G18" s="2"/>
      <c r="H18" s="2"/>
      <c r="I18" s="2"/>
      <c r="J18" s="2"/>
      <c r="K18" s="2"/>
      <c r="L18" s="5"/>
      <c r="M18" s="5"/>
    </row>
    <row r="19" spans="1:13" x14ac:dyDescent="0.4">
      <c r="D19" s="1"/>
    </row>
    <row r="20" spans="1:13" x14ac:dyDescent="0.4">
      <c r="D20" s="1"/>
    </row>
    <row r="21" spans="1:13" x14ac:dyDescent="0.4">
      <c r="D21" s="1"/>
    </row>
    <row r="22" spans="1:13" x14ac:dyDescent="0.4">
      <c r="D22" s="1"/>
    </row>
    <row r="23" spans="1:13" x14ac:dyDescent="0.4">
      <c r="D23" s="1"/>
    </row>
    <row r="24" spans="1:13" x14ac:dyDescent="0.4">
      <c r="D24" s="1"/>
    </row>
    <row r="25" spans="1:13" x14ac:dyDescent="0.4">
      <c r="D25" s="1"/>
    </row>
    <row r="26" spans="1:13" x14ac:dyDescent="0.4">
      <c r="D26" s="1"/>
    </row>
    <row r="27" spans="1:13" x14ac:dyDescent="0.4">
      <c r="D27" s="1"/>
    </row>
    <row r="28" spans="1:13" x14ac:dyDescent="0.4">
      <c r="D28" s="1"/>
    </row>
    <row r="29" spans="1:13" x14ac:dyDescent="0.4">
      <c r="D29" s="1"/>
    </row>
  </sheetData>
  <sortState xmlns:xlrd2="http://schemas.microsoft.com/office/spreadsheetml/2017/richdata2" ref="B4:M18">
    <sortCondition ref="M3:M18"/>
  </sortState>
  <phoneticPr fontId="11" type="noConversion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0B18-9A8D-40DB-A6F0-C82D50FF133F}">
  <sheetPr>
    <pageSetUpPr fitToPage="1"/>
  </sheetPr>
  <dimension ref="A1:M24"/>
  <sheetViews>
    <sheetView zoomScale="120" zoomScaleNormal="120" workbookViewId="0">
      <selection sqref="A1:M10"/>
    </sheetView>
  </sheetViews>
  <sheetFormatPr defaultRowHeight="14.6" x14ac:dyDescent="0.4"/>
  <cols>
    <col min="1" max="1" width="5.53515625" customWidth="1"/>
    <col min="2" max="2" width="17.3046875" customWidth="1"/>
    <col min="3" max="3" width="21.84375" customWidth="1"/>
    <col min="4" max="4" width="12.53515625" customWidth="1"/>
    <col min="13" max="13" width="12.15234375" customWidth="1"/>
  </cols>
  <sheetData>
    <row r="1" spans="1:13" x14ac:dyDescent="0.4">
      <c r="B1" s="6" t="s">
        <v>111</v>
      </c>
      <c r="C1" s="6"/>
      <c r="D1" s="6" t="s">
        <v>116</v>
      </c>
      <c r="M1" s="7">
        <v>45920</v>
      </c>
    </row>
    <row r="3" spans="1:13" x14ac:dyDescent="0.4">
      <c r="A3" s="2"/>
      <c r="B3" s="3" t="s">
        <v>30</v>
      </c>
      <c r="C3" s="3" t="s">
        <v>0</v>
      </c>
      <c r="D3" s="3" t="s">
        <v>32</v>
      </c>
      <c r="E3" s="4" t="s">
        <v>29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33</v>
      </c>
      <c r="M3" s="4" t="s">
        <v>31</v>
      </c>
    </row>
    <row r="4" spans="1:13" x14ac:dyDescent="0.4">
      <c r="A4" s="2" t="s">
        <v>293</v>
      </c>
      <c r="B4" s="25" t="s">
        <v>221</v>
      </c>
      <c r="C4" s="25" t="s">
        <v>222</v>
      </c>
      <c r="D4" s="26" t="s">
        <v>223</v>
      </c>
      <c r="E4" s="34">
        <v>108.5</v>
      </c>
      <c r="F4" s="2">
        <v>13</v>
      </c>
      <c r="G4" s="2">
        <v>2</v>
      </c>
      <c r="H4" s="2">
        <v>35</v>
      </c>
      <c r="I4" s="2">
        <f t="shared" ref="I4:I10" si="0">F4-10</f>
        <v>3</v>
      </c>
      <c r="J4" s="2">
        <f t="shared" ref="J4:J10" si="1">G4-35</f>
        <v>-33</v>
      </c>
      <c r="K4" s="2">
        <f t="shared" ref="K4:K10" si="2">H4</f>
        <v>35</v>
      </c>
      <c r="L4" s="5">
        <f t="shared" ref="L4:L10" si="3">I4*3600+J4*60+K4</f>
        <v>8855</v>
      </c>
      <c r="M4" s="5">
        <f t="shared" ref="M4:M10" si="4">L4/E4*100</f>
        <v>8161.2903225806449</v>
      </c>
    </row>
    <row r="5" spans="1:13" x14ac:dyDescent="0.4">
      <c r="A5" s="2" t="s">
        <v>294</v>
      </c>
      <c r="B5" s="25" t="s">
        <v>187</v>
      </c>
      <c r="C5" s="25" t="s">
        <v>188</v>
      </c>
      <c r="D5" s="26" t="s">
        <v>189</v>
      </c>
      <c r="E5" s="34">
        <v>109.05</v>
      </c>
      <c r="F5" s="2">
        <v>13</v>
      </c>
      <c r="G5" s="2">
        <v>12</v>
      </c>
      <c r="H5" s="2">
        <v>31</v>
      </c>
      <c r="I5" s="2">
        <f t="shared" si="0"/>
        <v>3</v>
      </c>
      <c r="J5" s="2">
        <f t="shared" si="1"/>
        <v>-23</v>
      </c>
      <c r="K5" s="2">
        <f t="shared" si="2"/>
        <v>31</v>
      </c>
      <c r="L5" s="5">
        <f t="shared" si="3"/>
        <v>9451</v>
      </c>
      <c r="M5" s="5">
        <f t="shared" si="4"/>
        <v>8666.6666666666679</v>
      </c>
    </row>
    <row r="6" spans="1:13" x14ac:dyDescent="0.4">
      <c r="A6" s="2" t="s">
        <v>295</v>
      </c>
      <c r="B6" s="25" t="s">
        <v>71</v>
      </c>
      <c r="C6" s="25" t="s">
        <v>16</v>
      </c>
      <c r="D6" s="26" t="s">
        <v>72</v>
      </c>
      <c r="E6" s="34">
        <v>105.12</v>
      </c>
      <c r="F6" s="2">
        <v>13</v>
      </c>
      <c r="G6" s="2">
        <v>12</v>
      </c>
      <c r="H6" s="2">
        <v>56</v>
      </c>
      <c r="I6" s="2">
        <f t="shared" si="0"/>
        <v>3</v>
      </c>
      <c r="J6" s="2">
        <f t="shared" si="1"/>
        <v>-23</v>
      </c>
      <c r="K6" s="2">
        <f t="shared" si="2"/>
        <v>56</v>
      </c>
      <c r="L6" s="5">
        <f t="shared" si="3"/>
        <v>9476</v>
      </c>
      <c r="M6" s="5">
        <f t="shared" si="4"/>
        <v>9014.4596651445972</v>
      </c>
    </row>
    <row r="7" spans="1:13" x14ac:dyDescent="0.4">
      <c r="A7" s="2" t="s">
        <v>296</v>
      </c>
      <c r="B7" s="25" t="s">
        <v>125</v>
      </c>
      <c r="C7" s="25" t="s">
        <v>126</v>
      </c>
      <c r="D7" s="26" t="s">
        <v>127</v>
      </c>
      <c r="E7" s="34">
        <v>105.12</v>
      </c>
      <c r="F7" s="2">
        <v>14</v>
      </c>
      <c r="G7" s="2">
        <v>8</v>
      </c>
      <c r="H7" s="2">
        <v>58</v>
      </c>
      <c r="I7" s="2">
        <f t="shared" si="0"/>
        <v>4</v>
      </c>
      <c r="J7" s="2">
        <f t="shared" si="1"/>
        <v>-27</v>
      </c>
      <c r="K7" s="2">
        <f t="shared" si="2"/>
        <v>58</v>
      </c>
      <c r="L7" s="5">
        <f t="shared" si="3"/>
        <v>12838</v>
      </c>
      <c r="M7" s="5">
        <f t="shared" si="4"/>
        <v>12212.709284627093</v>
      </c>
    </row>
    <row r="8" spans="1:13" x14ac:dyDescent="0.4">
      <c r="A8" s="2" t="s">
        <v>297</v>
      </c>
      <c r="B8" s="25" t="s">
        <v>21</v>
      </c>
      <c r="C8" s="25" t="s">
        <v>62</v>
      </c>
      <c r="D8" s="26" t="s">
        <v>262</v>
      </c>
      <c r="E8" s="34">
        <v>105.25</v>
      </c>
      <c r="F8" s="2">
        <v>15</v>
      </c>
      <c r="G8" s="2">
        <v>45</v>
      </c>
      <c r="H8" s="2">
        <v>0</v>
      </c>
      <c r="I8" s="2">
        <f t="shared" si="0"/>
        <v>5</v>
      </c>
      <c r="J8" s="2">
        <f t="shared" si="1"/>
        <v>10</v>
      </c>
      <c r="K8" s="2">
        <f t="shared" si="2"/>
        <v>0</v>
      </c>
      <c r="L8" s="5">
        <f t="shared" si="3"/>
        <v>18600</v>
      </c>
      <c r="M8" s="5">
        <f t="shared" si="4"/>
        <v>17672.209026128265</v>
      </c>
    </row>
    <row r="9" spans="1:13" x14ac:dyDescent="0.4">
      <c r="A9" s="2" t="s">
        <v>298</v>
      </c>
      <c r="B9" s="25" t="s">
        <v>122</v>
      </c>
      <c r="C9" s="25" t="s">
        <v>124</v>
      </c>
      <c r="D9" s="30"/>
      <c r="E9" s="34">
        <v>105.12</v>
      </c>
      <c r="F9" s="2">
        <v>15</v>
      </c>
      <c r="G9" s="2">
        <v>52</v>
      </c>
      <c r="H9" s="2">
        <v>0</v>
      </c>
      <c r="I9" s="2">
        <f t="shared" si="0"/>
        <v>5</v>
      </c>
      <c r="J9" s="2">
        <f t="shared" si="1"/>
        <v>17</v>
      </c>
      <c r="K9" s="2">
        <f t="shared" si="2"/>
        <v>0</v>
      </c>
      <c r="L9" s="5">
        <f t="shared" si="3"/>
        <v>19020</v>
      </c>
      <c r="M9" s="5">
        <f t="shared" si="4"/>
        <v>18093.607305936071</v>
      </c>
    </row>
    <row r="10" spans="1:13" x14ac:dyDescent="0.4">
      <c r="A10" s="2" t="s">
        <v>299</v>
      </c>
      <c r="B10" s="25" t="s">
        <v>68</v>
      </c>
      <c r="C10" s="25" t="s">
        <v>69</v>
      </c>
      <c r="D10" s="26" t="s">
        <v>70</v>
      </c>
      <c r="E10" s="34">
        <v>101</v>
      </c>
      <c r="F10" s="2">
        <v>15</v>
      </c>
      <c r="G10" s="2">
        <v>55</v>
      </c>
      <c r="H10" s="2">
        <v>0</v>
      </c>
      <c r="I10" s="2">
        <f t="shared" si="0"/>
        <v>5</v>
      </c>
      <c r="J10" s="2">
        <f t="shared" si="1"/>
        <v>20</v>
      </c>
      <c r="K10" s="2">
        <f t="shared" si="2"/>
        <v>0</v>
      </c>
      <c r="L10" s="5">
        <f t="shared" si="3"/>
        <v>19200</v>
      </c>
      <c r="M10" s="5">
        <f t="shared" si="4"/>
        <v>19009.90099009901</v>
      </c>
    </row>
    <row r="11" spans="1:13" x14ac:dyDescent="0.4">
      <c r="D11" s="1"/>
    </row>
    <row r="12" spans="1:13" x14ac:dyDescent="0.4">
      <c r="D12" s="1"/>
    </row>
    <row r="13" spans="1:13" x14ac:dyDescent="0.4">
      <c r="D13" s="1"/>
    </row>
    <row r="14" spans="1:13" x14ac:dyDescent="0.4">
      <c r="D14" s="1"/>
    </row>
    <row r="15" spans="1:13" x14ac:dyDescent="0.4">
      <c r="D15" s="1"/>
    </row>
    <row r="16" spans="1:13" x14ac:dyDescent="0.4">
      <c r="D16" s="1"/>
    </row>
    <row r="17" spans="4:4" x14ac:dyDescent="0.4">
      <c r="D17" s="1"/>
    </row>
    <row r="18" spans="4:4" x14ac:dyDescent="0.4">
      <c r="D18" s="1"/>
    </row>
    <row r="19" spans="4:4" x14ac:dyDescent="0.4">
      <c r="D19" s="1"/>
    </row>
    <row r="20" spans="4:4" x14ac:dyDescent="0.4">
      <c r="D20" s="1"/>
    </row>
    <row r="21" spans="4:4" x14ac:dyDescent="0.4">
      <c r="D21" s="1"/>
    </row>
    <row r="22" spans="4:4" x14ac:dyDescent="0.4">
      <c r="D22" s="1"/>
    </row>
    <row r="23" spans="4:4" x14ac:dyDescent="0.4">
      <c r="D23" s="1"/>
    </row>
    <row r="24" spans="4:4" x14ac:dyDescent="0.4">
      <c r="D24" s="1"/>
    </row>
  </sheetData>
  <sortState xmlns:xlrd2="http://schemas.microsoft.com/office/spreadsheetml/2017/richdata2" ref="B4:M10">
    <sortCondition ref="M3:M10"/>
  </sortState>
  <phoneticPr fontId="11" type="noConversion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13D8-473F-4A60-849A-93EF2EC3262E}">
  <sheetPr>
    <pageSetUpPr fitToPage="1"/>
  </sheetPr>
  <dimension ref="A1:M27"/>
  <sheetViews>
    <sheetView zoomScale="120" zoomScaleNormal="120" workbookViewId="0">
      <selection sqref="A1:M13"/>
    </sheetView>
  </sheetViews>
  <sheetFormatPr defaultRowHeight="14.6" x14ac:dyDescent="0.4"/>
  <cols>
    <col min="1" max="1" width="5.53515625" customWidth="1"/>
    <col min="2" max="2" width="17.3046875" customWidth="1"/>
    <col min="3" max="3" width="21.84375" customWidth="1"/>
    <col min="4" max="4" width="12.53515625" customWidth="1"/>
    <col min="13" max="13" width="12.15234375" customWidth="1"/>
  </cols>
  <sheetData>
    <row r="1" spans="1:13" x14ac:dyDescent="0.4">
      <c r="B1" s="6" t="s">
        <v>111</v>
      </c>
      <c r="C1" s="6"/>
      <c r="D1" s="6" t="s">
        <v>117</v>
      </c>
      <c r="M1" s="7">
        <v>45920</v>
      </c>
    </row>
    <row r="3" spans="1:13" x14ac:dyDescent="0.4">
      <c r="A3" s="2"/>
      <c r="B3" s="3" t="s">
        <v>30</v>
      </c>
      <c r="C3" s="3" t="s">
        <v>0</v>
      </c>
      <c r="D3" s="3" t="s">
        <v>32</v>
      </c>
      <c r="E3" s="4" t="s">
        <v>29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33</v>
      </c>
      <c r="M3" s="4" t="s">
        <v>31</v>
      </c>
    </row>
    <row r="4" spans="1:13" x14ac:dyDescent="0.4">
      <c r="A4" s="2" t="s">
        <v>293</v>
      </c>
      <c r="B4" s="25" t="s">
        <v>3</v>
      </c>
      <c r="C4" s="25" t="s">
        <v>82</v>
      </c>
      <c r="D4" s="26">
        <v>34</v>
      </c>
      <c r="E4" s="34">
        <v>100</v>
      </c>
      <c r="F4" s="2">
        <v>11</v>
      </c>
      <c r="G4" s="2">
        <v>58</v>
      </c>
      <c r="H4" s="2">
        <v>20</v>
      </c>
      <c r="I4" s="2">
        <f t="shared" ref="I4:I13" si="0">F4-10</f>
        <v>1</v>
      </c>
      <c r="J4" s="2">
        <f t="shared" ref="J4:J13" si="1">G4-35</f>
        <v>23</v>
      </c>
      <c r="K4" s="2">
        <f t="shared" ref="K4:K13" si="2">H4</f>
        <v>20</v>
      </c>
      <c r="L4" s="5">
        <f t="shared" ref="L4:L13" si="3">I4*3600+J4*60+K4</f>
        <v>5000</v>
      </c>
      <c r="M4" s="5">
        <f t="shared" ref="M4:M13" si="4">L4/E4*100</f>
        <v>5000</v>
      </c>
    </row>
    <row r="5" spans="1:13" x14ac:dyDescent="0.4">
      <c r="A5" s="2" t="s">
        <v>294</v>
      </c>
      <c r="B5" s="25" t="s">
        <v>213</v>
      </c>
      <c r="C5" s="25" t="s">
        <v>214</v>
      </c>
      <c r="D5" s="26">
        <v>112</v>
      </c>
      <c r="E5" s="34">
        <v>100</v>
      </c>
      <c r="F5" s="2">
        <v>12</v>
      </c>
      <c r="G5" s="2">
        <v>6</v>
      </c>
      <c r="H5" s="2">
        <v>20</v>
      </c>
      <c r="I5" s="2">
        <f t="shared" si="0"/>
        <v>2</v>
      </c>
      <c r="J5" s="2">
        <f t="shared" si="1"/>
        <v>-29</v>
      </c>
      <c r="K5" s="2">
        <f t="shared" si="2"/>
        <v>20</v>
      </c>
      <c r="L5" s="5">
        <f t="shared" si="3"/>
        <v>5480</v>
      </c>
      <c r="M5" s="5">
        <f t="shared" si="4"/>
        <v>5480</v>
      </c>
    </row>
    <row r="6" spans="1:13" x14ac:dyDescent="0.4">
      <c r="A6" s="2" t="s">
        <v>295</v>
      </c>
      <c r="B6" s="25" t="s">
        <v>141</v>
      </c>
      <c r="C6" s="25" t="s">
        <v>142</v>
      </c>
      <c r="D6" s="26" t="s">
        <v>22</v>
      </c>
      <c r="E6" s="32">
        <v>100</v>
      </c>
      <c r="F6" s="2">
        <v>12</v>
      </c>
      <c r="G6" s="2">
        <v>7</v>
      </c>
      <c r="H6" s="2">
        <v>24</v>
      </c>
      <c r="I6" s="2">
        <f t="shared" si="0"/>
        <v>2</v>
      </c>
      <c r="J6" s="2">
        <f t="shared" si="1"/>
        <v>-28</v>
      </c>
      <c r="K6" s="2">
        <f t="shared" si="2"/>
        <v>24</v>
      </c>
      <c r="L6" s="5">
        <f t="shared" si="3"/>
        <v>5544</v>
      </c>
      <c r="M6" s="5">
        <f t="shared" si="4"/>
        <v>5544</v>
      </c>
    </row>
    <row r="7" spans="1:13" x14ac:dyDescent="0.4">
      <c r="A7" s="2" t="s">
        <v>296</v>
      </c>
      <c r="B7" s="25" t="s">
        <v>145</v>
      </c>
      <c r="C7" s="25" t="s">
        <v>90</v>
      </c>
      <c r="D7" s="26">
        <v>90</v>
      </c>
      <c r="E7" s="34">
        <v>100</v>
      </c>
      <c r="F7" s="2">
        <v>12</v>
      </c>
      <c r="G7" s="2">
        <v>17</v>
      </c>
      <c r="H7" s="2">
        <v>27</v>
      </c>
      <c r="I7" s="2">
        <f t="shared" si="0"/>
        <v>2</v>
      </c>
      <c r="J7" s="2">
        <f t="shared" si="1"/>
        <v>-18</v>
      </c>
      <c r="K7" s="2">
        <f t="shared" si="2"/>
        <v>27</v>
      </c>
      <c r="L7" s="5">
        <f t="shared" si="3"/>
        <v>6147</v>
      </c>
      <c r="M7" s="5">
        <f t="shared" si="4"/>
        <v>6147</v>
      </c>
    </row>
    <row r="8" spans="1:13" x14ac:dyDescent="0.4">
      <c r="A8" s="2" t="s">
        <v>297</v>
      </c>
      <c r="B8" s="25" t="s">
        <v>132</v>
      </c>
      <c r="C8" s="25" t="s">
        <v>133</v>
      </c>
      <c r="D8" s="26">
        <v>1979</v>
      </c>
      <c r="E8" s="34">
        <v>100</v>
      </c>
      <c r="F8" s="2">
        <v>12</v>
      </c>
      <c r="G8" s="2">
        <v>19</v>
      </c>
      <c r="H8" s="2">
        <v>54</v>
      </c>
      <c r="I8" s="2">
        <f t="shared" si="0"/>
        <v>2</v>
      </c>
      <c r="J8" s="2">
        <f t="shared" si="1"/>
        <v>-16</v>
      </c>
      <c r="K8" s="2">
        <f t="shared" si="2"/>
        <v>54</v>
      </c>
      <c r="L8" s="5">
        <f t="shared" si="3"/>
        <v>6294</v>
      </c>
      <c r="M8" s="5">
        <f t="shared" si="4"/>
        <v>6294</v>
      </c>
    </row>
    <row r="9" spans="1:13" x14ac:dyDescent="0.4">
      <c r="A9" s="2" t="s">
        <v>298</v>
      </c>
      <c r="B9" s="25" t="s">
        <v>3</v>
      </c>
      <c r="C9" s="25" t="s">
        <v>81</v>
      </c>
      <c r="D9" s="26">
        <v>2369</v>
      </c>
      <c r="E9" s="34">
        <v>100</v>
      </c>
      <c r="F9" s="2">
        <v>12</v>
      </c>
      <c r="G9" s="2">
        <v>27</v>
      </c>
      <c r="H9" s="2">
        <v>9</v>
      </c>
      <c r="I9" s="2">
        <f t="shared" si="0"/>
        <v>2</v>
      </c>
      <c r="J9" s="2">
        <f t="shared" si="1"/>
        <v>-8</v>
      </c>
      <c r="K9" s="2">
        <f t="shared" si="2"/>
        <v>9</v>
      </c>
      <c r="L9" s="5">
        <f t="shared" si="3"/>
        <v>6729</v>
      </c>
      <c r="M9" s="5">
        <f t="shared" si="4"/>
        <v>6729.0000000000009</v>
      </c>
    </row>
    <row r="10" spans="1:13" x14ac:dyDescent="0.4">
      <c r="A10" s="2" t="s">
        <v>299</v>
      </c>
      <c r="B10" s="25" t="s">
        <v>134</v>
      </c>
      <c r="C10" s="25" t="s">
        <v>135</v>
      </c>
      <c r="D10" s="30"/>
      <c r="E10" s="32">
        <v>100</v>
      </c>
      <c r="F10" s="2">
        <v>12</v>
      </c>
      <c r="G10" s="2">
        <v>33</v>
      </c>
      <c r="H10" s="2">
        <v>8</v>
      </c>
      <c r="I10" s="2">
        <f t="shared" si="0"/>
        <v>2</v>
      </c>
      <c r="J10" s="2">
        <f t="shared" si="1"/>
        <v>-2</v>
      </c>
      <c r="K10" s="2">
        <f t="shared" si="2"/>
        <v>8</v>
      </c>
      <c r="L10" s="5">
        <f t="shared" si="3"/>
        <v>7088</v>
      </c>
      <c r="M10" s="5">
        <f t="shared" si="4"/>
        <v>7088</v>
      </c>
    </row>
    <row r="11" spans="1:13" x14ac:dyDescent="0.4">
      <c r="A11" s="2" t="s">
        <v>300</v>
      </c>
      <c r="B11" s="25" t="s">
        <v>3</v>
      </c>
      <c r="C11" s="25" t="s">
        <v>140</v>
      </c>
      <c r="D11" s="26">
        <v>102996</v>
      </c>
      <c r="E11" s="32">
        <v>100</v>
      </c>
      <c r="F11" s="2">
        <v>12</v>
      </c>
      <c r="G11" s="2">
        <v>37</v>
      </c>
      <c r="H11" s="2">
        <v>13</v>
      </c>
      <c r="I11" s="2">
        <f t="shared" si="0"/>
        <v>2</v>
      </c>
      <c r="J11" s="2">
        <f t="shared" si="1"/>
        <v>2</v>
      </c>
      <c r="K11" s="2">
        <f t="shared" si="2"/>
        <v>13</v>
      </c>
      <c r="L11" s="5">
        <f t="shared" si="3"/>
        <v>7333</v>
      </c>
      <c r="M11" s="5">
        <f t="shared" si="4"/>
        <v>7333</v>
      </c>
    </row>
    <row r="12" spans="1:13" x14ac:dyDescent="0.4">
      <c r="A12" s="2" t="s">
        <v>301</v>
      </c>
      <c r="B12" s="25" t="s">
        <v>3</v>
      </c>
      <c r="C12" s="25" t="s">
        <v>147</v>
      </c>
      <c r="D12" s="26" t="s">
        <v>148</v>
      </c>
      <c r="E12" s="34">
        <v>100</v>
      </c>
      <c r="F12" s="2">
        <v>13</v>
      </c>
      <c r="G12" s="2">
        <v>2</v>
      </c>
      <c r="H12" s="2">
        <v>16</v>
      </c>
      <c r="I12" s="2">
        <f t="shared" si="0"/>
        <v>3</v>
      </c>
      <c r="J12" s="2">
        <f t="shared" si="1"/>
        <v>-33</v>
      </c>
      <c r="K12" s="2">
        <f t="shared" si="2"/>
        <v>16</v>
      </c>
      <c r="L12" s="5">
        <f t="shared" si="3"/>
        <v>8836</v>
      </c>
      <c r="M12" s="5">
        <f t="shared" si="4"/>
        <v>8836</v>
      </c>
    </row>
    <row r="13" spans="1:13" x14ac:dyDescent="0.4">
      <c r="A13" s="2" t="s">
        <v>302</v>
      </c>
      <c r="B13" s="25" t="s">
        <v>143</v>
      </c>
      <c r="C13" s="25" t="s">
        <v>144</v>
      </c>
      <c r="D13" s="26">
        <v>14729</v>
      </c>
      <c r="E13" s="32">
        <v>100</v>
      </c>
      <c r="F13" s="2">
        <v>13</v>
      </c>
      <c r="G13" s="2">
        <v>5</v>
      </c>
      <c r="H13" s="2">
        <v>27</v>
      </c>
      <c r="I13" s="2">
        <f t="shared" si="0"/>
        <v>3</v>
      </c>
      <c r="J13" s="2">
        <f t="shared" si="1"/>
        <v>-30</v>
      </c>
      <c r="K13" s="2">
        <f t="shared" si="2"/>
        <v>27</v>
      </c>
      <c r="L13" s="5">
        <f t="shared" si="3"/>
        <v>9027</v>
      </c>
      <c r="M13" s="5">
        <f t="shared" si="4"/>
        <v>9027</v>
      </c>
    </row>
    <row r="14" spans="1:13" x14ac:dyDescent="0.4">
      <c r="D14" s="1"/>
    </row>
    <row r="15" spans="1:13" x14ac:dyDescent="0.4">
      <c r="D15" s="1"/>
    </row>
    <row r="16" spans="1:13" x14ac:dyDescent="0.4">
      <c r="D16" s="1"/>
    </row>
    <row r="17" spans="4:4" x14ac:dyDescent="0.4">
      <c r="D17" s="1"/>
    </row>
    <row r="18" spans="4:4" x14ac:dyDescent="0.4">
      <c r="D18" s="1"/>
    </row>
    <row r="19" spans="4:4" x14ac:dyDescent="0.4">
      <c r="D19" s="1"/>
    </row>
    <row r="20" spans="4:4" x14ac:dyDescent="0.4">
      <c r="D20" s="1"/>
    </row>
    <row r="21" spans="4:4" x14ac:dyDescent="0.4">
      <c r="D21" s="1"/>
    </row>
    <row r="22" spans="4:4" x14ac:dyDescent="0.4">
      <c r="D22" s="1"/>
    </row>
    <row r="23" spans="4:4" x14ac:dyDescent="0.4">
      <c r="D23" s="1"/>
    </row>
    <row r="24" spans="4:4" x14ac:dyDescent="0.4">
      <c r="D24" s="1"/>
    </row>
    <row r="25" spans="4:4" x14ac:dyDescent="0.4">
      <c r="D25" s="1"/>
    </row>
    <row r="26" spans="4:4" x14ac:dyDescent="0.4">
      <c r="D26" s="1"/>
    </row>
    <row r="27" spans="4:4" x14ac:dyDescent="0.4">
      <c r="D27" s="1"/>
    </row>
  </sheetData>
  <sortState xmlns:xlrd2="http://schemas.microsoft.com/office/spreadsheetml/2017/richdata2" ref="B4:M13">
    <sortCondition ref="M3:M13"/>
  </sortState>
  <phoneticPr fontId="11" type="noConversion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A9A7-7CE8-42B8-8E17-7E88E25B81F9}">
  <sheetPr>
    <pageSetUpPr fitToPage="1"/>
  </sheetPr>
  <dimension ref="A1:M22"/>
  <sheetViews>
    <sheetView zoomScale="120" zoomScaleNormal="120" workbookViewId="0">
      <selection sqref="A1:M8"/>
    </sheetView>
  </sheetViews>
  <sheetFormatPr defaultRowHeight="14.6" x14ac:dyDescent="0.4"/>
  <cols>
    <col min="1" max="1" width="5.53515625" customWidth="1"/>
    <col min="2" max="2" width="17.3046875" customWidth="1"/>
    <col min="3" max="3" width="21.84375" customWidth="1"/>
    <col min="4" max="4" width="12.53515625" customWidth="1"/>
    <col min="13" max="13" width="12.15234375" customWidth="1"/>
  </cols>
  <sheetData>
    <row r="1" spans="1:13" x14ac:dyDescent="0.4">
      <c r="B1" s="6" t="s">
        <v>111</v>
      </c>
      <c r="C1" s="6"/>
      <c r="D1" s="6" t="s">
        <v>118</v>
      </c>
      <c r="M1" s="7">
        <v>45920</v>
      </c>
    </row>
    <row r="3" spans="1:13" x14ac:dyDescent="0.4">
      <c r="A3" s="2"/>
      <c r="B3" s="3" t="s">
        <v>30</v>
      </c>
      <c r="C3" s="3" t="s">
        <v>0</v>
      </c>
      <c r="D3" s="3" t="s">
        <v>32</v>
      </c>
      <c r="E3" s="4" t="s">
        <v>29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33</v>
      </c>
      <c r="M3" s="4" t="s">
        <v>31</v>
      </c>
    </row>
    <row r="4" spans="1:13" x14ac:dyDescent="0.4">
      <c r="A4" s="2" t="s">
        <v>293</v>
      </c>
      <c r="B4" s="25" t="s">
        <v>3</v>
      </c>
      <c r="C4" s="33">
        <v>470</v>
      </c>
      <c r="D4" s="26">
        <v>3491</v>
      </c>
      <c r="E4" s="32">
        <v>100</v>
      </c>
      <c r="F4" s="2">
        <v>12</v>
      </c>
      <c r="G4" s="2">
        <v>51</v>
      </c>
      <c r="H4" s="2">
        <v>53</v>
      </c>
      <c r="I4" s="2">
        <f>F4-10</f>
        <v>2</v>
      </c>
      <c r="J4" s="2">
        <f>G4-35</f>
        <v>16</v>
      </c>
      <c r="K4" s="2">
        <f>H4</f>
        <v>53</v>
      </c>
      <c r="L4" s="5">
        <f>I4*3600+J4*60+K4</f>
        <v>8213</v>
      </c>
      <c r="M4" s="5">
        <f>L4/E4*100</f>
        <v>8213</v>
      </c>
    </row>
    <row r="5" spans="1:13" x14ac:dyDescent="0.4">
      <c r="A5" s="2" t="s">
        <v>294</v>
      </c>
      <c r="B5" s="25" t="s">
        <v>209</v>
      </c>
      <c r="C5" s="33">
        <v>470</v>
      </c>
      <c r="D5" s="26" t="s">
        <v>210</v>
      </c>
      <c r="E5" s="34">
        <v>100</v>
      </c>
      <c r="F5" s="2">
        <v>12</v>
      </c>
      <c r="G5" s="2">
        <v>52</v>
      </c>
      <c r="H5" s="2">
        <v>49</v>
      </c>
      <c r="I5" s="2">
        <f>F5-10</f>
        <v>2</v>
      </c>
      <c r="J5" s="2">
        <f>G5-35</f>
        <v>17</v>
      </c>
      <c r="K5" s="2">
        <f>H5</f>
        <v>49</v>
      </c>
      <c r="L5" s="5">
        <f>I5*3600+J5*60+K5</f>
        <v>8269</v>
      </c>
      <c r="M5" s="5">
        <f>L5/E5*100</f>
        <v>8269</v>
      </c>
    </row>
    <row r="6" spans="1:13" x14ac:dyDescent="0.4">
      <c r="A6" s="2" t="s">
        <v>295</v>
      </c>
      <c r="B6" s="25" t="s">
        <v>3</v>
      </c>
      <c r="C6" s="33">
        <v>470</v>
      </c>
      <c r="D6" s="26" t="s">
        <v>84</v>
      </c>
      <c r="E6" s="34">
        <v>100</v>
      </c>
      <c r="F6" s="2">
        <v>12</v>
      </c>
      <c r="G6" s="2">
        <v>56</v>
      </c>
      <c r="H6" s="2">
        <v>6</v>
      </c>
      <c r="I6" s="2">
        <f>F6-10</f>
        <v>2</v>
      </c>
      <c r="J6" s="2">
        <f>G6-35</f>
        <v>21</v>
      </c>
      <c r="K6" s="2">
        <f>H6</f>
        <v>6</v>
      </c>
      <c r="L6" s="5">
        <f>I6*3600+J6*60+K6</f>
        <v>8466</v>
      </c>
      <c r="M6" s="5">
        <f>L6/E6*100</f>
        <v>8466</v>
      </c>
    </row>
    <row r="7" spans="1:13" x14ac:dyDescent="0.4">
      <c r="A7" s="2" t="s">
        <v>296</v>
      </c>
      <c r="B7" s="25" t="s">
        <v>139</v>
      </c>
      <c r="C7" s="25" t="s">
        <v>137</v>
      </c>
      <c r="D7" s="26">
        <v>6893</v>
      </c>
      <c r="E7" s="32">
        <v>100</v>
      </c>
      <c r="F7" s="2">
        <v>13</v>
      </c>
      <c r="G7" s="2">
        <v>1</v>
      </c>
      <c r="H7" s="2">
        <v>9</v>
      </c>
      <c r="I7" s="2">
        <f>F7-10</f>
        <v>3</v>
      </c>
      <c r="J7" s="2">
        <f>G7-35</f>
        <v>-34</v>
      </c>
      <c r="K7" s="2">
        <f>H7</f>
        <v>9</v>
      </c>
      <c r="L7" s="5">
        <f>I7*3600+J7*60+K7</f>
        <v>8769</v>
      </c>
      <c r="M7" s="5">
        <f>L7/E7*100</f>
        <v>8769</v>
      </c>
    </row>
    <row r="8" spans="1:13" x14ac:dyDescent="0.4">
      <c r="A8" s="2" t="s">
        <v>297</v>
      </c>
      <c r="B8" s="25" t="s">
        <v>136</v>
      </c>
      <c r="C8" s="25" t="s">
        <v>137</v>
      </c>
      <c r="D8" s="26">
        <v>6900</v>
      </c>
      <c r="E8" s="32">
        <v>100</v>
      </c>
      <c r="F8" s="2">
        <v>13</v>
      </c>
      <c r="G8" s="2">
        <v>12</v>
      </c>
      <c r="H8" s="2">
        <v>8</v>
      </c>
      <c r="I8" s="2">
        <f>F8-10</f>
        <v>3</v>
      </c>
      <c r="J8" s="2">
        <f>G8-35</f>
        <v>-23</v>
      </c>
      <c r="K8" s="2">
        <f>H8</f>
        <v>8</v>
      </c>
      <c r="L8" s="5">
        <f>I8*3600+J8*60+K8</f>
        <v>9428</v>
      </c>
      <c r="M8" s="5">
        <f>L8/E8*100</f>
        <v>9428</v>
      </c>
    </row>
    <row r="9" spans="1:13" x14ac:dyDescent="0.4">
      <c r="D9" s="1"/>
    </row>
    <row r="10" spans="1:13" x14ac:dyDescent="0.4">
      <c r="D10" s="1"/>
    </row>
    <row r="11" spans="1:13" x14ac:dyDescent="0.4">
      <c r="D11" s="1"/>
    </row>
    <row r="12" spans="1:13" x14ac:dyDescent="0.4">
      <c r="D12" s="1"/>
    </row>
    <row r="13" spans="1:13" x14ac:dyDescent="0.4">
      <c r="D13" s="1"/>
    </row>
    <row r="14" spans="1:13" x14ac:dyDescent="0.4">
      <c r="D14" s="1"/>
    </row>
    <row r="15" spans="1:13" x14ac:dyDescent="0.4">
      <c r="D15" s="1"/>
    </row>
    <row r="16" spans="1:13" x14ac:dyDescent="0.4">
      <c r="D16" s="1"/>
    </row>
    <row r="17" spans="4:4" x14ac:dyDescent="0.4">
      <c r="D17" s="1"/>
    </row>
    <row r="18" spans="4:4" x14ac:dyDescent="0.4">
      <c r="D18" s="1"/>
    </row>
    <row r="19" spans="4:4" x14ac:dyDescent="0.4">
      <c r="D19" s="1"/>
    </row>
    <row r="20" spans="4:4" x14ac:dyDescent="0.4">
      <c r="D20" s="1"/>
    </row>
    <row r="21" spans="4:4" x14ac:dyDescent="0.4">
      <c r="D21" s="1"/>
    </row>
    <row r="22" spans="4:4" x14ac:dyDescent="0.4">
      <c r="D22" s="1"/>
    </row>
  </sheetData>
  <sortState xmlns:xlrd2="http://schemas.microsoft.com/office/spreadsheetml/2017/richdata2" ref="B4:M8">
    <sortCondition ref="M3:M8"/>
  </sortState>
  <phoneticPr fontId="11" type="noConversion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70889-5726-4CEF-96A4-15553E4B5ACF}">
  <sheetPr>
    <pageSetUpPr fitToPage="1"/>
  </sheetPr>
  <dimension ref="A1:G72"/>
  <sheetViews>
    <sheetView topLeftCell="A32" workbookViewId="0">
      <selection activeCell="C49" sqref="C49"/>
    </sheetView>
  </sheetViews>
  <sheetFormatPr defaultRowHeight="14.6" x14ac:dyDescent="0.4"/>
  <cols>
    <col min="1" max="1" width="17.15234375" customWidth="1"/>
    <col min="2" max="2" width="22.3828125" customWidth="1"/>
    <col min="3" max="3" width="11.3828125" style="1" customWidth="1"/>
    <col min="4" max="4" width="9.3828125" customWidth="1"/>
    <col min="5" max="5" width="19.15234375" customWidth="1"/>
    <col min="6" max="6" width="26.84375" customWidth="1"/>
    <col min="7" max="7" width="15.15234375" customWidth="1"/>
  </cols>
  <sheetData>
    <row r="1" spans="1:7" x14ac:dyDescent="0.4">
      <c r="A1" s="23" t="s">
        <v>277</v>
      </c>
      <c r="B1" s="23" t="s">
        <v>279</v>
      </c>
      <c r="C1" s="24" t="s">
        <v>280</v>
      </c>
      <c r="D1" s="23" t="s">
        <v>29</v>
      </c>
      <c r="E1" s="23" t="s">
        <v>281</v>
      </c>
      <c r="F1" s="23" t="s">
        <v>34</v>
      </c>
      <c r="G1" s="23" t="s">
        <v>278</v>
      </c>
    </row>
    <row r="2" spans="1:7" x14ac:dyDescent="0.4">
      <c r="A2" s="9" t="s">
        <v>12</v>
      </c>
      <c r="B2" s="9" t="s">
        <v>119</v>
      </c>
      <c r="C2" s="20" t="s">
        <v>13</v>
      </c>
      <c r="D2" s="13">
        <v>118</v>
      </c>
      <c r="E2" s="9" t="s">
        <v>52</v>
      </c>
      <c r="F2" s="9" t="s">
        <v>53</v>
      </c>
      <c r="G2" s="9" t="s">
        <v>39</v>
      </c>
    </row>
    <row r="3" spans="1:7" x14ac:dyDescent="0.4">
      <c r="A3" s="9" t="s">
        <v>120</v>
      </c>
      <c r="B3" s="11"/>
      <c r="C3" s="21"/>
      <c r="D3" s="13">
        <v>109</v>
      </c>
      <c r="E3" s="9" t="s">
        <v>121</v>
      </c>
      <c r="F3" s="9" t="s">
        <v>165</v>
      </c>
      <c r="G3" s="9" t="s">
        <v>39</v>
      </c>
    </row>
    <row r="4" spans="1:7" x14ac:dyDescent="0.4">
      <c r="A4" s="9" t="s">
        <v>122</v>
      </c>
      <c r="B4" s="9" t="s">
        <v>124</v>
      </c>
      <c r="C4" s="21"/>
      <c r="D4" s="14">
        <v>105.12</v>
      </c>
      <c r="E4" s="9" t="s">
        <v>58</v>
      </c>
      <c r="F4" s="9" t="s">
        <v>166</v>
      </c>
      <c r="G4" s="9" t="s">
        <v>123</v>
      </c>
    </row>
    <row r="5" spans="1:7" x14ac:dyDescent="0.4">
      <c r="A5" s="9" t="s">
        <v>125</v>
      </c>
      <c r="B5" s="9" t="s">
        <v>126</v>
      </c>
      <c r="C5" s="20" t="s">
        <v>127</v>
      </c>
      <c r="D5" s="13">
        <v>105.12</v>
      </c>
      <c r="E5" s="9" t="s">
        <v>128</v>
      </c>
      <c r="F5" s="9" t="s">
        <v>167</v>
      </c>
      <c r="G5" s="12" t="s">
        <v>123</v>
      </c>
    </row>
    <row r="6" spans="1:7" x14ac:dyDescent="0.4">
      <c r="A6" s="9" t="s">
        <v>129</v>
      </c>
      <c r="B6" s="9" t="s">
        <v>130</v>
      </c>
      <c r="C6" s="20" t="s">
        <v>131</v>
      </c>
      <c r="D6" s="13">
        <v>111</v>
      </c>
      <c r="E6" s="9" t="s">
        <v>38</v>
      </c>
      <c r="F6" s="9" t="s">
        <v>168</v>
      </c>
      <c r="G6" s="9" t="s">
        <v>39</v>
      </c>
    </row>
    <row r="7" spans="1:7" x14ac:dyDescent="0.4">
      <c r="A7" s="9" t="s">
        <v>63</v>
      </c>
      <c r="B7" s="9" t="s">
        <v>64</v>
      </c>
      <c r="C7" s="20">
        <v>471</v>
      </c>
      <c r="D7" s="13">
        <v>101</v>
      </c>
      <c r="E7" s="9" t="s">
        <v>65</v>
      </c>
      <c r="F7" s="9" t="s">
        <v>95</v>
      </c>
      <c r="G7" s="9" t="s">
        <v>36</v>
      </c>
    </row>
    <row r="8" spans="1:7" x14ac:dyDescent="0.4">
      <c r="A8" s="9" t="s">
        <v>132</v>
      </c>
      <c r="B8" s="9" t="s">
        <v>133</v>
      </c>
      <c r="C8" s="20">
        <v>1979</v>
      </c>
      <c r="D8" s="16">
        <v>100</v>
      </c>
      <c r="E8" s="9" t="s">
        <v>67</v>
      </c>
      <c r="F8" s="9" t="s">
        <v>56</v>
      </c>
      <c r="G8" s="9" t="s">
        <v>61</v>
      </c>
    </row>
    <row r="9" spans="1:7" x14ac:dyDescent="0.4">
      <c r="A9" s="9" t="s">
        <v>134</v>
      </c>
      <c r="B9" s="9" t="s">
        <v>135</v>
      </c>
      <c r="C9" s="21"/>
      <c r="D9" s="17">
        <v>100</v>
      </c>
      <c r="E9" s="9" t="s">
        <v>67</v>
      </c>
      <c r="F9" s="9" t="s">
        <v>169</v>
      </c>
      <c r="G9" s="9" t="s">
        <v>61</v>
      </c>
    </row>
    <row r="10" spans="1:7" x14ac:dyDescent="0.4">
      <c r="A10" s="9" t="s">
        <v>136</v>
      </c>
      <c r="B10" s="9" t="s">
        <v>137</v>
      </c>
      <c r="C10" s="20">
        <v>6900</v>
      </c>
      <c r="D10" s="17">
        <v>100</v>
      </c>
      <c r="E10" s="9" t="s">
        <v>138</v>
      </c>
      <c r="F10" s="9" t="s">
        <v>170</v>
      </c>
      <c r="G10" s="9" t="s">
        <v>182</v>
      </c>
    </row>
    <row r="11" spans="1:7" x14ac:dyDescent="0.4">
      <c r="A11" s="9" t="s">
        <v>139</v>
      </c>
      <c r="B11" s="9" t="s">
        <v>137</v>
      </c>
      <c r="C11" s="20">
        <v>6893</v>
      </c>
      <c r="D11" s="17">
        <v>100</v>
      </c>
      <c r="E11" s="9" t="s">
        <v>138</v>
      </c>
      <c r="F11" s="9" t="s">
        <v>171</v>
      </c>
      <c r="G11" s="9" t="s">
        <v>182</v>
      </c>
    </row>
    <row r="12" spans="1:7" x14ac:dyDescent="0.4">
      <c r="A12" s="9" t="s">
        <v>3</v>
      </c>
      <c r="B12" s="10">
        <v>470</v>
      </c>
      <c r="C12" s="20">
        <v>3491</v>
      </c>
      <c r="D12" s="17">
        <v>100</v>
      </c>
      <c r="E12" s="9" t="s">
        <v>138</v>
      </c>
      <c r="F12" s="9" t="s">
        <v>172</v>
      </c>
      <c r="G12" s="9" t="s">
        <v>182</v>
      </c>
    </row>
    <row r="13" spans="1:7" x14ac:dyDescent="0.4">
      <c r="A13" s="9" t="s">
        <v>3</v>
      </c>
      <c r="B13" s="9" t="s">
        <v>140</v>
      </c>
      <c r="C13" s="20">
        <v>102996</v>
      </c>
      <c r="D13" s="17">
        <v>100</v>
      </c>
      <c r="E13" s="9" t="s">
        <v>138</v>
      </c>
      <c r="F13" s="9" t="s">
        <v>173</v>
      </c>
      <c r="G13" s="9" t="s">
        <v>61</v>
      </c>
    </row>
    <row r="14" spans="1:7" x14ac:dyDescent="0.4">
      <c r="A14" s="9" t="s">
        <v>141</v>
      </c>
      <c r="B14" s="9" t="s">
        <v>142</v>
      </c>
      <c r="C14" s="20" t="s">
        <v>22</v>
      </c>
      <c r="D14" s="17">
        <v>100</v>
      </c>
      <c r="E14" s="9" t="s">
        <v>138</v>
      </c>
      <c r="F14" s="9" t="s">
        <v>174</v>
      </c>
      <c r="G14" s="9" t="s">
        <v>61</v>
      </c>
    </row>
    <row r="15" spans="1:7" x14ac:dyDescent="0.4">
      <c r="A15" s="9" t="s">
        <v>143</v>
      </c>
      <c r="B15" s="9" t="s">
        <v>144</v>
      </c>
      <c r="C15" s="20">
        <v>14729</v>
      </c>
      <c r="D15" s="17">
        <v>100</v>
      </c>
      <c r="E15" s="9" t="s">
        <v>67</v>
      </c>
      <c r="F15" s="9" t="s">
        <v>175</v>
      </c>
      <c r="G15" s="9" t="s">
        <v>61</v>
      </c>
    </row>
    <row r="16" spans="1:7" x14ac:dyDescent="0.4">
      <c r="A16" s="9" t="s">
        <v>145</v>
      </c>
      <c r="B16" s="9" t="s">
        <v>90</v>
      </c>
      <c r="C16" s="20">
        <v>90</v>
      </c>
      <c r="D16" s="16">
        <v>100</v>
      </c>
      <c r="E16" s="9" t="s">
        <v>146</v>
      </c>
      <c r="F16" s="9" t="s">
        <v>176</v>
      </c>
      <c r="G16" s="9" t="s">
        <v>61</v>
      </c>
    </row>
    <row r="17" spans="1:7" x14ac:dyDescent="0.4">
      <c r="A17" s="9" t="s">
        <v>3</v>
      </c>
      <c r="B17" s="9" t="s">
        <v>147</v>
      </c>
      <c r="C17" s="20" t="s">
        <v>148</v>
      </c>
      <c r="D17" s="16">
        <v>100</v>
      </c>
      <c r="E17" s="9" t="s">
        <v>67</v>
      </c>
      <c r="F17" s="9" t="s">
        <v>177</v>
      </c>
      <c r="G17" s="9" t="s">
        <v>61</v>
      </c>
    </row>
    <row r="18" spans="1:7" x14ac:dyDescent="0.4">
      <c r="A18" s="9" t="s">
        <v>149</v>
      </c>
      <c r="B18" s="9" t="s">
        <v>4</v>
      </c>
      <c r="C18" s="20">
        <v>8089</v>
      </c>
      <c r="D18" s="14">
        <v>103.76</v>
      </c>
      <c r="E18" s="9" t="s">
        <v>42</v>
      </c>
      <c r="F18" s="9" t="s">
        <v>43</v>
      </c>
      <c r="G18" s="9" t="s">
        <v>36</v>
      </c>
    </row>
    <row r="19" spans="1:7" x14ac:dyDescent="0.4">
      <c r="A19" s="9" t="s">
        <v>7</v>
      </c>
      <c r="B19" s="9" t="s">
        <v>150</v>
      </c>
      <c r="C19" s="20" t="s">
        <v>9</v>
      </c>
      <c r="D19" s="13">
        <v>107.64</v>
      </c>
      <c r="E19" s="9" t="s">
        <v>38</v>
      </c>
      <c r="F19" s="9" t="s">
        <v>48</v>
      </c>
      <c r="G19" s="9" t="s">
        <v>36</v>
      </c>
    </row>
    <row r="20" spans="1:7" x14ac:dyDescent="0.4">
      <c r="A20" s="9" t="s">
        <v>3</v>
      </c>
      <c r="B20" s="9" t="s">
        <v>82</v>
      </c>
      <c r="C20" s="20">
        <v>34</v>
      </c>
      <c r="D20" s="16">
        <v>100</v>
      </c>
      <c r="E20" s="9" t="s">
        <v>67</v>
      </c>
      <c r="F20" s="9" t="s">
        <v>102</v>
      </c>
      <c r="G20" s="9" t="s">
        <v>61</v>
      </c>
    </row>
    <row r="21" spans="1:7" x14ac:dyDescent="0.4">
      <c r="A21" s="9" t="s">
        <v>3</v>
      </c>
      <c r="B21" s="9" t="s">
        <v>81</v>
      </c>
      <c r="C21" s="20">
        <v>2369</v>
      </c>
      <c r="D21" s="16">
        <v>100</v>
      </c>
      <c r="E21" s="9" t="s">
        <v>67</v>
      </c>
      <c r="F21" s="9" t="s">
        <v>101</v>
      </c>
      <c r="G21" s="9" t="s">
        <v>61</v>
      </c>
    </row>
    <row r="22" spans="1:7" x14ac:dyDescent="0.4">
      <c r="A22" s="9" t="s">
        <v>151</v>
      </c>
      <c r="B22" s="9" t="s">
        <v>152</v>
      </c>
      <c r="C22" s="21"/>
      <c r="D22" s="14">
        <v>113.06</v>
      </c>
      <c r="E22" s="9" t="s">
        <v>153</v>
      </c>
      <c r="F22" s="9" t="s">
        <v>178</v>
      </c>
      <c r="G22" s="9" t="s">
        <v>39</v>
      </c>
    </row>
    <row r="23" spans="1:7" x14ac:dyDescent="0.4">
      <c r="A23" s="9" t="s">
        <v>11</v>
      </c>
      <c r="B23" s="9" t="s">
        <v>73</v>
      </c>
      <c r="C23" s="20" t="s">
        <v>74</v>
      </c>
      <c r="D23" s="13">
        <v>99</v>
      </c>
      <c r="E23" s="9" t="s">
        <v>154</v>
      </c>
      <c r="F23" s="9" t="s">
        <v>50</v>
      </c>
      <c r="G23" s="9" t="s">
        <v>36</v>
      </c>
    </row>
    <row r="24" spans="1:7" x14ac:dyDescent="0.4">
      <c r="A24" s="9" t="s">
        <v>5</v>
      </c>
      <c r="B24" s="9" t="s">
        <v>6</v>
      </c>
      <c r="C24" s="20">
        <v>1506</v>
      </c>
      <c r="D24" s="13">
        <v>107</v>
      </c>
      <c r="E24" s="9" t="s">
        <v>40</v>
      </c>
      <c r="F24" s="9" t="s">
        <v>46</v>
      </c>
      <c r="G24" s="9" t="s">
        <v>36</v>
      </c>
    </row>
    <row r="25" spans="1:7" x14ac:dyDescent="0.4">
      <c r="A25" s="9" t="s">
        <v>155</v>
      </c>
      <c r="B25" s="9" t="s">
        <v>156</v>
      </c>
      <c r="C25" s="20">
        <v>1117</v>
      </c>
      <c r="D25" s="13">
        <v>110.14</v>
      </c>
      <c r="E25" s="9" t="s">
        <v>40</v>
      </c>
      <c r="F25" s="9" t="s">
        <v>179</v>
      </c>
      <c r="G25" s="9" t="s">
        <v>39</v>
      </c>
    </row>
    <row r="26" spans="1:7" x14ac:dyDescent="0.4">
      <c r="A26" s="9" t="s">
        <v>157</v>
      </c>
      <c r="B26" s="9" t="s">
        <v>158</v>
      </c>
      <c r="C26" s="20" t="s">
        <v>159</v>
      </c>
      <c r="D26" s="14">
        <v>93</v>
      </c>
      <c r="E26" s="9" t="s">
        <v>41</v>
      </c>
      <c r="F26" s="9" t="s">
        <v>180</v>
      </c>
      <c r="G26" s="9" t="s">
        <v>37</v>
      </c>
    </row>
    <row r="27" spans="1:7" x14ac:dyDescent="0.4">
      <c r="A27" s="9" t="s">
        <v>68</v>
      </c>
      <c r="B27" s="9" t="s">
        <v>69</v>
      </c>
      <c r="C27" s="20" t="s">
        <v>70</v>
      </c>
      <c r="D27" s="16">
        <v>101</v>
      </c>
      <c r="E27" s="9" t="s">
        <v>58</v>
      </c>
      <c r="F27" s="9" t="s">
        <v>96</v>
      </c>
      <c r="G27" s="9" t="s">
        <v>123</v>
      </c>
    </row>
    <row r="28" spans="1:7" x14ac:dyDescent="0.4">
      <c r="A28" s="9" t="s">
        <v>160</v>
      </c>
      <c r="B28" s="9" t="s">
        <v>161</v>
      </c>
      <c r="C28" s="20">
        <v>960</v>
      </c>
      <c r="D28" s="16">
        <v>96.92</v>
      </c>
      <c r="E28" s="9" t="s">
        <v>40</v>
      </c>
      <c r="F28" s="9" t="s">
        <v>181</v>
      </c>
      <c r="G28" s="9" t="s">
        <v>36</v>
      </c>
    </row>
    <row r="29" spans="1:7" x14ac:dyDescent="0.4">
      <c r="A29" s="9" t="s">
        <v>162</v>
      </c>
      <c r="B29" s="9" t="s">
        <v>163</v>
      </c>
      <c r="C29" s="20">
        <v>3388</v>
      </c>
      <c r="D29" s="13">
        <v>106.67</v>
      </c>
      <c r="E29" s="9" t="s">
        <v>164</v>
      </c>
      <c r="F29" s="9" t="s">
        <v>106</v>
      </c>
      <c r="G29" s="9" t="s">
        <v>36</v>
      </c>
    </row>
    <row r="30" spans="1:7" x14ac:dyDescent="0.4">
      <c r="A30" s="9" t="s">
        <v>183</v>
      </c>
      <c r="B30" s="9" t="s">
        <v>184</v>
      </c>
      <c r="C30" s="20" t="s">
        <v>185</v>
      </c>
      <c r="D30" s="14">
        <v>92.9</v>
      </c>
      <c r="E30" s="9" t="s">
        <v>41</v>
      </c>
      <c r="F30" s="18" t="s">
        <v>186</v>
      </c>
      <c r="G30" s="9" t="s">
        <v>37</v>
      </c>
    </row>
    <row r="31" spans="1:7" x14ac:dyDescent="0.4">
      <c r="A31" s="9" t="s">
        <v>187</v>
      </c>
      <c r="B31" s="9" t="s">
        <v>188</v>
      </c>
      <c r="C31" s="20" t="s">
        <v>189</v>
      </c>
      <c r="D31" s="13">
        <v>109.05</v>
      </c>
      <c r="E31" s="9" t="s">
        <v>190</v>
      </c>
      <c r="F31" s="8" t="s">
        <v>275</v>
      </c>
      <c r="G31" s="9" t="s">
        <v>123</v>
      </c>
    </row>
    <row r="32" spans="1:7" x14ac:dyDescent="0.4">
      <c r="A32" s="19" t="s">
        <v>192</v>
      </c>
      <c r="B32" s="9" t="s">
        <v>89</v>
      </c>
      <c r="C32" s="21"/>
      <c r="D32" s="14">
        <v>99.69</v>
      </c>
      <c r="E32" s="9" t="s">
        <v>191</v>
      </c>
      <c r="F32" s="18" t="s">
        <v>105</v>
      </c>
      <c r="G32" s="9" t="s">
        <v>36</v>
      </c>
    </row>
    <row r="33" spans="1:7" x14ac:dyDescent="0.4">
      <c r="A33" s="9" t="s">
        <v>193</v>
      </c>
      <c r="B33" s="9" t="s">
        <v>194</v>
      </c>
      <c r="C33" s="20">
        <v>7</v>
      </c>
      <c r="D33" s="13">
        <v>91.23</v>
      </c>
      <c r="E33" s="9" t="s">
        <v>38</v>
      </c>
      <c r="F33" s="9" t="s">
        <v>104</v>
      </c>
      <c r="G33" s="9" t="s">
        <v>37</v>
      </c>
    </row>
    <row r="34" spans="1:7" x14ac:dyDescent="0.4">
      <c r="A34" s="9" t="s">
        <v>195</v>
      </c>
      <c r="B34" s="9" t="s">
        <v>196</v>
      </c>
      <c r="C34" s="21"/>
      <c r="D34" s="14">
        <v>102.14</v>
      </c>
      <c r="E34" s="9" t="s">
        <v>41</v>
      </c>
      <c r="F34" s="9" t="s">
        <v>229</v>
      </c>
      <c r="G34" s="9" t="s">
        <v>36</v>
      </c>
    </row>
    <row r="35" spans="1:7" x14ac:dyDescent="0.4">
      <c r="A35" s="9" t="s">
        <v>197</v>
      </c>
      <c r="B35" s="9" t="s">
        <v>198</v>
      </c>
      <c r="C35" s="20" t="s">
        <v>199</v>
      </c>
      <c r="D35" s="14">
        <v>110.89</v>
      </c>
      <c r="E35" s="9" t="s">
        <v>40</v>
      </c>
      <c r="F35" s="9" t="s">
        <v>230</v>
      </c>
      <c r="G35" s="9" t="s">
        <v>39</v>
      </c>
    </row>
    <row r="36" spans="1:7" x14ac:dyDescent="0.4">
      <c r="A36" s="9" t="s">
        <v>71</v>
      </c>
      <c r="B36" s="9" t="s">
        <v>16</v>
      </c>
      <c r="C36" s="20" t="s">
        <v>72</v>
      </c>
      <c r="D36" s="14">
        <v>105.12</v>
      </c>
      <c r="E36" s="9" t="s">
        <v>41</v>
      </c>
      <c r="F36" s="9" t="s">
        <v>97</v>
      </c>
      <c r="G36" s="9" t="s">
        <v>123</v>
      </c>
    </row>
    <row r="37" spans="1:7" x14ac:dyDescent="0.4">
      <c r="A37" s="9" t="s">
        <v>200</v>
      </c>
      <c r="B37" s="9" t="s">
        <v>201</v>
      </c>
      <c r="C37" s="20">
        <v>3</v>
      </c>
      <c r="D37" s="13">
        <v>107</v>
      </c>
      <c r="E37" s="9" t="s">
        <v>38</v>
      </c>
      <c r="F37" s="9" t="s">
        <v>231</v>
      </c>
      <c r="G37" s="9" t="s">
        <v>36</v>
      </c>
    </row>
    <row r="38" spans="1:7" x14ac:dyDescent="0.4">
      <c r="A38" s="9" t="s">
        <v>17</v>
      </c>
      <c r="B38" s="9" t="s">
        <v>202</v>
      </c>
      <c r="C38" s="20" t="s">
        <v>18</v>
      </c>
      <c r="D38" s="12">
        <v>94.22</v>
      </c>
      <c r="E38" s="9" t="s">
        <v>38</v>
      </c>
      <c r="F38" s="9" t="s">
        <v>99</v>
      </c>
      <c r="G38" s="9" t="s">
        <v>37</v>
      </c>
    </row>
    <row r="39" spans="1:7" x14ac:dyDescent="0.4">
      <c r="A39" s="9" t="s">
        <v>203</v>
      </c>
      <c r="B39" s="9" t="s">
        <v>204</v>
      </c>
      <c r="C39" s="20">
        <v>8</v>
      </c>
      <c r="D39" s="13">
        <v>104</v>
      </c>
      <c r="E39" s="9" t="s">
        <v>88</v>
      </c>
      <c r="F39" s="9" t="s">
        <v>232</v>
      </c>
      <c r="G39" s="9" t="s">
        <v>36</v>
      </c>
    </row>
    <row r="40" spans="1:7" x14ac:dyDescent="0.4">
      <c r="A40" s="9" t="s">
        <v>205</v>
      </c>
      <c r="B40" s="9" t="s">
        <v>92</v>
      </c>
      <c r="C40" s="20">
        <v>126</v>
      </c>
      <c r="D40" s="13">
        <v>122</v>
      </c>
      <c r="E40" s="9" t="s">
        <v>93</v>
      </c>
      <c r="F40" s="9" t="s">
        <v>107</v>
      </c>
      <c r="G40" s="9" t="s">
        <v>39</v>
      </c>
    </row>
    <row r="41" spans="1:7" x14ac:dyDescent="0.4">
      <c r="A41" s="9" t="s">
        <v>206</v>
      </c>
      <c r="B41" s="9" t="s">
        <v>83</v>
      </c>
      <c r="C41" s="20">
        <v>27</v>
      </c>
      <c r="D41" s="13">
        <v>112</v>
      </c>
      <c r="E41" s="9" t="s">
        <v>207</v>
      </c>
      <c r="F41" s="9" t="s">
        <v>233</v>
      </c>
      <c r="G41" s="9" t="s">
        <v>39</v>
      </c>
    </row>
    <row r="42" spans="1:7" ht="25.75" x14ac:dyDescent="0.4">
      <c r="A42" s="9" t="s">
        <v>3</v>
      </c>
      <c r="B42" s="10">
        <v>470</v>
      </c>
      <c r="C42" s="20" t="s">
        <v>84</v>
      </c>
      <c r="D42" s="14">
        <v>100</v>
      </c>
      <c r="E42" s="9" t="s">
        <v>45</v>
      </c>
      <c r="F42" s="9" t="s">
        <v>103</v>
      </c>
      <c r="G42" s="9" t="s">
        <v>182</v>
      </c>
    </row>
    <row r="43" spans="1:7" x14ac:dyDescent="0.4">
      <c r="A43" s="9" t="s">
        <v>85</v>
      </c>
      <c r="B43" s="9" t="s">
        <v>86</v>
      </c>
      <c r="C43" s="20">
        <v>2323</v>
      </c>
      <c r="D43" s="13">
        <v>92.63</v>
      </c>
      <c r="E43" s="9" t="s">
        <v>55</v>
      </c>
      <c r="F43" s="9" t="s">
        <v>51</v>
      </c>
      <c r="G43" s="9" t="s">
        <v>37</v>
      </c>
    </row>
    <row r="44" spans="1:7" x14ac:dyDescent="0.4">
      <c r="A44" s="9" t="s">
        <v>91</v>
      </c>
      <c r="B44" s="9" t="s">
        <v>208</v>
      </c>
      <c r="C44" s="21"/>
      <c r="D44" s="14">
        <v>112.05</v>
      </c>
      <c r="E44" s="9" t="s">
        <v>38</v>
      </c>
      <c r="F44" s="9" t="s">
        <v>234</v>
      </c>
      <c r="G44" s="9" t="s">
        <v>39</v>
      </c>
    </row>
    <row r="45" spans="1:7" x14ac:dyDescent="0.4">
      <c r="A45" s="9" t="s">
        <v>209</v>
      </c>
      <c r="B45" s="10">
        <v>470</v>
      </c>
      <c r="C45" s="20" t="s">
        <v>210</v>
      </c>
      <c r="D45" s="14">
        <v>100</v>
      </c>
      <c r="E45" s="9" t="s">
        <v>211</v>
      </c>
      <c r="F45" s="9" t="s">
        <v>235</v>
      </c>
      <c r="G45" s="9" t="s">
        <v>182</v>
      </c>
    </row>
    <row r="46" spans="1:7" x14ac:dyDescent="0.4">
      <c r="A46" s="9" t="s">
        <v>87</v>
      </c>
      <c r="B46" s="9" t="s">
        <v>212</v>
      </c>
      <c r="C46" s="21"/>
      <c r="D46" s="13">
        <v>107.81</v>
      </c>
      <c r="E46" s="9" t="s">
        <v>80</v>
      </c>
      <c r="F46" s="9" t="s">
        <v>57</v>
      </c>
      <c r="G46" s="9" t="s">
        <v>36</v>
      </c>
    </row>
    <row r="47" spans="1:7" x14ac:dyDescent="0.4">
      <c r="A47" s="9" t="s">
        <v>213</v>
      </c>
      <c r="B47" s="9" t="s">
        <v>214</v>
      </c>
      <c r="C47" s="20">
        <v>112</v>
      </c>
      <c r="D47" s="13">
        <v>100</v>
      </c>
      <c r="E47" s="9" t="s">
        <v>67</v>
      </c>
      <c r="F47" s="9" t="s">
        <v>236</v>
      </c>
      <c r="G47" s="9" t="s">
        <v>61</v>
      </c>
    </row>
    <row r="48" spans="1:7" x14ac:dyDescent="0.4">
      <c r="A48" s="9" t="s">
        <v>215</v>
      </c>
      <c r="B48" s="9" t="s">
        <v>8</v>
      </c>
      <c r="C48" s="21"/>
      <c r="D48" s="13">
        <v>107.75</v>
      </c>
      <c r="E48" s="9" t="s">
        <v>40</v>
      </c>
      <c r="F48" s="9" t="s">
        <v>110</v>
      </c>
      <c r="G48" s="9" t="s">
        <v>36</v>
      </c>
    </row>
    <row r="49" spans="1:7" x14ac:dyDescent="0.4">
      <c r="A49" s="9" t="s">
        <v>216</v>
      </c>
      <c r="B49" s="9" t="s">
        <v>217</v>
      </c>
      <c r="C49" s="20">
        <v>24008</v>
      </c>
      <c r="D49" s="13">
        <v>91.35</v>
      </c>
      <c r="E49" s="9" t="s">
        <v>38</v>
      </c>
      <c r="F49" s="9" t="s">
        <v>276</v>
      </c>
      <c r="G49" s="9" t="s">
        <v>37</v>
      </c>
    </row>
    <row r="50" spans="1:7" x14ac:dyDescent="0.4">
      <c r="A50" s="9" t="s">
        <v>218</v>
      </c>
      <c r="B50" s="9" t="s">
        <v>219</v>
      </c>
      <c r="C50" s="20">
        <v>1145</v>
      </c>
      <c r="D50" s="14">
        <v>113.06</v>
      </c>
      <c r="E50" s="9" t="s">
        <v>220</v>
      </c>
      <c r="F50" s="9" t="s">
        <v>237</v>
      </c>
      <c r="G50" s="9" t="s">
        <v>39</v>
      </c>
    </row>
    <row r="51" spans="1:7" x14ac:dyDescent="0.4">
      <c r="A51" s="9" t="s">
        <v>1</v>
      </c>
      <c r="B51" s="9" t="s">
        <v>2</v>
      </c>
      <c r="C51" s="20">
        <v>2505</v>
      </c>
      <c r="D51" s="14">
        <v>110.31</v>
      </c>
      <c r="E51" s="9" t="s">
        <v>40</v>
      </c>
      <c r="F51" s="9" t="s">
        <v>35</v>
      </c>
      <c r="G51" s="9" t="s">
        <v>39</v>
      </c>
    </row>
    <row r="52" spans="1:7" x14ac:dyDescent="0.4">
      <c r="A52" s="9" t="s">
        <v>19</v>
      </c>
      <c r="B52" s="9" t="s">
        <v>20</v>
      </c>
      <c r="C52" s="20">
        <v>2484</v>
      </c>
      <c r="D52" s="13">
        <v>107.25</v>
      </c>
      <c r="E52" s="9" t="s">
        <v>88</v>
      </c>
      <c r="F52" s="9" t="s">
        <v>108</v>
      </c>
      <c r="G52" s="9" t="s">
        <v>36</v>
      </c>
    </row>
    <row r="53" spans="1:7" x14ac:dyDescent="0.4">
      <c r="A53" s="9" t="s">
        <v>221</v>
      </c>
      <c r="B53" s="9" t="s">
        <v>222</v>
      </c>
      <c r="C53" s="20" t="s">
        <v>223</v>
      </c>
      <c r="D53" s="14">
        <v>108.5</v>
      </c>
      <c r="E53" s="9" t="s">
        <v>224</v>
      </c>
      <c r="F53" s="9" t="s">
        <v>238</v>
      </c>
      <c r="G53" s="9" t="s">
        <v>123</v>
      </c>
    </row>
    <row r="54" spans="1:7" x14ac:dyDescent="0.4">
      <c r="A54" s="9" t="s">
        <v>225</v>
      </c>
      <c r="B54" s="9" t="s">
        <v>76</v>
      </c>
      <c r="C54" s="20">
        <v>1735</v>
      </c>
      <c r="D54" s="13">
        <v>100.57</v>
      </c>
      <c r="E54" s="9" t="s">
        <v>226</v>
      </c>
      <c r="F54" s="9" t="s">
        <v>49</v>
      </c>
      <c r="G54" s="9" t="s">
        <v>36</v>
      </c>
    </row>
    <row r="55" spans="1:7" x14ac:dyDescent="0.4">
      <c r="A55" s="9" t="s">
        <v>227</v>
      </c>
      <c r="B55" s="9" t="s">
        <v>228</v>
      </c>
      <c r="C55" s="20">
        <v>1392</v>
      </c>
      <c r="D55" s="13">
        <v>107.81</v>
      </c>
      <c r="E55" s="9" t="s">
        <v>38</v>
      </c>
      <c r="F55" s="9" t="s">
        <v>47</v>
      </c>
      <c r="G55" s="9" t="s">
        <v>36</v>
      </c>
    </row>
    <row r="56" spans="1:7" x14ac:dyDescent="0.4">
      <c r="A56" s="9" t="s">
        <v>75</v>
      </c>
      <c r="B56" s="9" t="s">
        <v>239</v>
      </c>
      <c r="C56" s="20">
        <v>597</v>
      </c>
      <c r="D56" s="13">
        <v>95.17</v>
      </c>
      <c r="E56" s="9" t="s">
        <v>41</v>
      </c>
      <c r="F56" s="9" t="s">
        <v>249</v>
      </c>
      <c r="G56" s="9" t="s">
        <v>37</v>
      </c>
    </row>
    <row r="57" spans="1:7" x14ac:dyDescent="0.4">
      <c r="A57" s="9" t="s">
        <v>240</v>
      </c>
      <c r="B57" s="9" t="s">
        <v>241</v>
      </c>
      <c r="C57" s="20" t="s">
        <v>242</v>
      </c>
      <c r="D57" s="13">
        <v>84.99</v>
      </c>
      <c r="E57" s="9" t="s">
        <v>243</v>
      </c>
      <c r="F57" s="9" t="s">
        <v>109</v>
      </c>
      <c r="G57" s="9" t="s">
        <v>37</v>
      </c>
    </row>
    <row r="58" spans="1:7" x14ac:dyDescent="0.4">
      <c r="A58" s="9" t="s">
        <v>244</v>
      </c>
      <c r="B58" s="9" t="s">
        <v>245</v>
      </c>
      <c r="C58" s="20" t="s">
        <v>246</v>
      </c>
      <c r="D58" s="13">
        <v>128</v>
      </c>
      <c r="E58" s="9" t="s">
        <v>243</v>
      </c>
      <c r="F58" s="9" t="s">
        <v>250</v>
      </c>
      <c r="G58" s="9" t="s">
        <v>39</v>
      </c>
    </row>
    <row r="59" spans="1:7" x14ac:dyDescent="0.4">
      <c r="A59" s="9" t="s">
        <v>10</v>
      </c>
      <c r="B59" s="9" t="s">
        <v>247</v>
      </c>
      <c r="C59" s="20" t="s">
        <v>248</v>
      </c>
      <c r="D59" s="13">
        <v>87.99</v>
      </c>
      <c r="E59" s="9" t="s">
        <v>40</v>
      </c>
      <c r="F59" s="9" t="s">
        <v>251</v>
      </c>
      <c r="G59" s="9" t="s">
        <v>37</v>
      </c>
    </row>
    <row r="60" spans="1:7" x14ac:dyDescent="0.4">
      <c r="A60" s="9" t="s">
        <v>252</v>
      </c>
      <c r="B60" s="9" t="s">
        <v>253</v>
      </c>
      <c r="C60" s="20" t="s">
        <v>66</v>
      </c>
      <c r="D60" s="13">
        <v>86.73</v>
      </c>
      <c r="E60" s="9" t="s">
        <v>38</v>
      </c>
      <c r="F60" s="9" t="s">
        <v>100</v>
      </c>
      <c r="G60" s="9" t="s">
        <v>37</v>
      </c>
    </row>
    <row r="61" spans="1:7" x14ac:dyDescent="0.4">
      <c r="A61" s="9" t="s">
        <v>254</v>
      </c>
      <c r="B61" s="9" t="s">
        <v>94</v>
      </c>
      <c r="C61" s="20">
        <v>1151</v>
      </c>
      <c r="D61" s="13">
        <v>86.73</v>
      </c>
      <c r="E61" s="9" t="s">
        <v>38</v>
      </c>
      <c r="F61" s="9" t="s">
        <v>60</v>
      </c>
      <c r="G61" s="9" t="s">
        <v>37</v>
      </c>
    </row>
    <row r="62" spans="1:7" x14ac:dyDescent="0.4">
      <c r="A62" s="9" t="s">
        <v>255</v>
      </c>
      <c r="B62" s="9" t="s">
        <v>256</v>
      </c>
      <c r="C62" s="20" t="s">
        <v>257</v>
      </c>
      <c r="D62" s="13">
        <v>97.92</v>
      </c>
      <c r="E62" s="9" t="s">
        <v>40</v>
      </c>
      <c r="F62" s="9" t="s">
        <v>270</v>
      </c>
      <c r="G62" s="9" t="s">
        <v>36</v>
      </c>
    </row>
    <row r="63" spans="1:7" x14ac:dyDescent="0.4">
      <c r="A63" s="9" t="s">
        <v>258</v>
      </c>
      <c r="B63" s="9" t="s">
        <v>259</v>
      </c>
      <c r="C63" s="20" t="s">
        <v>22</v>
      </c>
      <c r="D63" s="13">
        <v>116</v>
      </c>
      <c r="E63" s="9" t="s">
        <v>44</v>
      </c>
      <c r="F63" s="9" t="s">
        <v>271</v>
      </c>
      <c r="G63" s="9" t="s">
        <v>39</v>
      </c>
    </row>
    <row r="64" spans="1:7" x14ac:dyDescent="0.4">
      <c r="A64" s="9" t="s">
        <v>77</v>
      </c>
      <c r="B64" s="9" t="s">
        <v>78</v>
      </c>
      <c r="C64" s="21"/>
      <c r="D64" s="14">
        <v>120</v>
      </c>
      <c r="E64" s="9" t="s">
        <v>38</v>
      </c>
      <c r="F64" s="9" t="s">
        <v>98</v>
      </c>
      <c r="G64" s="9" t="s">
        <v>39</v>
      </c>
    </row>
    <row r="65" spans="1:7" x14ac:dyDescent="0.4">
      <c r="A65" s="9" t="s">
        <v>260</v>
      </c>
      <c r="B65" s="9" t="s">
        <v>261</v>
      </c>
      <c r="C65" s="20">
        <v>121</v>
      </c>
      <c r="D65" s="13">
        <v>102</v>
      </c>
      <c r="E65" s="9" t="s">
        <v>65</v>
      </c>
      <c r="F65" s="9" t="s">
        <v>272</v>
      </c>
      <c r="G65" s="9" t="s">
        <v>36</v>
      </c>
    </row>
    <row r="66" spans="1:7" x14ac:dyDescent="0.4">
      <c r="A66" s="9" t="s">
        <v>79</v>
      </c>
      <c r="B66" s="9" t="s">
        <v>14</v>
      </c>
      <c r="C66" s="20">
        <v>1830</v>
      </c>
      <c r="D66" s="13">
        <v>88.16</v>
      </c>
      <c r="E66" s="9" t="s">
        <v>38</v>
      </c>
      <c r="F66" s="9" t="s">
        <v>54</v>
      </c>
      <c r="G66" s="9" t="s">
        <v>37</v>
      </c>
    </row>
    <row r="67" spans="1:7" x14ac:dyDescent="0.4">
      <c r="A67" s="9" t="s">
        <v>21</v>
      </c>
      <c r="B67" s="9" t="s">
        <v>62</v>
      </c>
      <c r="C67" s="20" t="s">
        <v>262</v>
      </c>
      <c r="D67" s="13">
        <v>105.25</v>
      </c>
      <c r="E67" s="9" t="s">
        <v>58</v>
      </c>
      <c r="F67" s="9" t="s">
        <v>59</v>
      </c>
      <c r="G67" s="9" t="s">
        <v>123</v>
      </c>
    </row>
    <row r="68" spans="1:7" x14ac:dyDescent="0.4">
      <c r="A68" s="15" t="s">
        <v>263</v>
      </c>
      <c r="B68" s="15" t="s">
        <v>264</v>
      </c>
      <c r="C68" s="22">
        <v>91</v>
      </c>
      <c r="D68" s="13">
        <v>113</v>
      </c>
      <c r="E68" s="15" t="s">
        <v>265</v>
      </c>
      <c r="F68" s="15" t="s">
        <v>273</v>
      </c>
      <c r="G68" s="15" t="s">
        <v>39</v>
      </c>
    </row>
    <row r="69" spans="1:7" x14ac:dyDescent="0.4">
      <c r="A69" s="15" t="s">
        <v>266</v>
      </c>
      <c r="B69" s="15" t="s">
        <v>267</v>
      </c>
      <c r="C69" s="22" t="s">
        <v>268</v>
      </c>
      <c r="D69" s="13">
        <v>86.96</v>
      </c>
      <c r="E69" s="15" t="s">
        <v>269</v>
      </c>
      <c r="F69" s="15" t="s">
        <v>274</v>
      </c>
      <c r="G69" s="15" t="s">
        <v>37</v>
      </c>
    </row>
    <row r="70" spans="1:7" x14ac:dyDescent="0.4">
      <c r="A70" s="15" t="s">
        <v>282</v>
      </c>
      <c r="B70" s="15" t="s">
        <v>283</v>
      </c>
      <c r="C70" s="15" t="s">
        <v>284</v>
      </c>
      <c r="D70" s="13">
        <v>86.96</v>
      </c>
      <c r="E70" s="15" t="s">
        <v>41</v>
      </c>
      <c r="F70" s="15" t="s">
        <v>290</v>
      </c>
      <c r="G70" s="15" t="s">
        <v>37</v>
      </c>
    </row>
    <row r="71" spans="1:7" x14ac:dyDescent="0.4">
      <c r="A71" s="15" t="s">
        <v>15</v>
      </c>
      <c r="B71" s="15" t="s">
        <v>285</v>
      </c>
      <c r="C71" s="15" t="s">
        <v>286</v>
      </c>
      <c r="D71" s="13">
        <v>103</v>
      </c>
      <c r="E71" s="15" t="s">
        <v>38</v>
      </c>
      <c r="F71" s="15" t="s">
        <v>291</v>
      </c>
      <c r="G71" s="15" t="s">
        <v>36</v>
      </c>
    </row>
    <row r="72" spans="1:7" x14ac:dyDescent="0.4">
      <c r="A72" s="15" t="s">
        <v>287</v>
      </c>
      <c r="B72" s="15" t="s">
        <v>288</v>
      </c>
      <c r="C72" s="15" t="s">
        <v>289</v>
      </c>
      <c r="D72" s="13">
        <v>102</v>
      </c>
      <c r="E72" s="15" t="s">
        <v>80</v>
      </c>
      <c r="F72" s="15" t="s">
        <v>292</v>
      </c>
      <c r="G72" s="15" t="s">
        <v>36</v>
      </c>
    </row>
  </sheetData>
  <autoFilter ref="A1:G69" xr:uid="{18070889-5726-4CEF-96A4-15553E4B5ACF}"/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826D-E536-4E07-83FA-C51BDC2C00A2}">
  <sheetPr>
    <pageSetUpPr fitToPage="1"/>
  </sheetPr>
  <dimension ref="A1:M94"/>
  <sheetViews>
    <sheetView tabSelected="1" topLeftCell="A76" zoomScale="120" zoomScaleNormal="120" workbookViewId="0">
      <selection activeCell="A86" sqref="A86:XFD86"/>
    </sheetView>
  </sheetViews>
  <sheetFormatPr defaultRowHeight="14.6" x14ac:dyDescent="0.4"/>
  <cols>
    <col min="1" max="1" width="5.53515625" customWidth="1"/>
    <col min="2" max="2" width="17.3046875" customWidth="1"/>
    <col min="3" max="3" width="21.84375" customWidth="1"/>
    <col min="4" max="4" width="12.53515625" customWidth="1"/>
    <col min="13" max="13" width="12.15234375" customWidth="1"/>
  </cols>
  <sheetData>
    <row r="1" spans="1:13" x14ac:dyDescent="0.4">
      <c r="B1" s="6" t="s">
        <v>111</v>
      </c>
      <c r="C1" s="6"/>
      <c r="D1" s="6" t="s">
        <v>115</v>
      </c>
      <c r="M1" s="7">
        <v>45920</v>
      </c>
    </row>
    <row r="3" spans="1:13" x14ac:dyDescent="0.4">
      <c r="A3" s="2"/>
      <c r="B3" s="3" t="s">
        <v>30</v>
      </c>
      <c r="C3" s="3" t="s">
        <v>0</v>
      </c>
      <c r="D3" s="3" t="s">
        <v>32</v>
      </c>
      <c r="E3" s="4" t="s">
        <v>29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33</v>
      </c>
      <c r="M3" s="4" t="s">
        <v>31</v>
      </c>
    </row>
    <row r="4" spans="1:13" x14ac:dyDescent="0.4">
      <c r="A4" s="2" t="s">
        <v>293</v>
      </c>
      <c r="B4" s="25" t="s">
        <v>193</v>
      </c>
      <c r="C4" s="25" t="s">
        <v>194</v>
      </c>
      <c r="D4" s="26">
        <v>7</v>
      </c>
      <c r="E4" s="34">
        <v>91.23</v>
      </c>
      <c r="F4" s="2">
        <v>12</v>
      </c>
      <c r="G4" s="2">
        <v>10</v>
      </c>
      <c r="H4" s="2">
        <v>31</v>
      </c>
      <c r="I4" s="2">
        <f t="shared" ref="I4:I17" si="0">F4-10</f>
        <v>2</v>
      </c>
      <c r="J4" s="2">
        <f t="shared" ref="J4:J17" si="1">G4-35</f>
        <v>-25</v>
      </c>
      <c r="K4" s="2">
        <f t="shared" ref="K4:K17" si="2">H4</f>
        <v>31</v>
      </c>
      <c r="L4" s="5">
        <f t="shared" ref="L4:L17" si="3">I4*3600+J4*60+K4</f>
        <v>5731</v>
      </c>
      <c r="M4" s="5">
        <f t="shared" ref="M4:M17" si="4">L4/E4*100</f>
        <v>6281.9248054368072</v>
      </c>
    </row>
    <row r="5" spans="1:13" x14ac:dyDescent="0.4">
      <c r="A5" s="2" t="s">
        <v>294</v>
      </c>
      <c r="B5" s="25" t="s">
        <v>254</v>
      </c>
      <c r="C5" s="25" t="s">
        <v>94</v>
      </c>
      <c r="D5" s="26">
        <v>1151</v>
      </c>
      <c r="E5" s="34">
        <v>86.73</v>
      </c>
      <c r="F5" s="2">
        <v>12</v>
      </c>
      <c r="G5" s="2">
        <v>7</v>
      </c>
      <c r="H5" s="2">
        <v>14</v>
      </c>
      <c r="I5" s="2">
        <f t="shared" si="0"/>
        <v>2</v>
      </c>
      <c r="J5" s="2">
        <f t="shared" si="1"/>
        <v>-28</v>
      </c>
      <c r="K5" s="2">
        <f t="shared" si="2"/>
        <v>14</v>
      </c>
      <c r="L5" s="5">
        <f t="shared" si="3"/>
        <v>5534</v>
      </c>
      <c r="M5" s="5">
        <f t="shared" si="4"/>
        <v>6380.721780237518</v>
      </c>
    </row>
    <row r="6" spans="1:13" x14ac:dyDescent="0.4">
      <c r="A6" s="2" t="s">
        <v>295</v>
      </c>
      <c r="B6" s="25" t="s">
        <v>216</v>
      </c>
      <c r="C6" s="25" t="s">
        <v>217</v>
      </c>
      <c r="D6" s="26">
        <v>24008</v>
      </c>
      <c r="E6" s="34">
        <v>91.35</v>
      </c>
      <c r="F6" s="2">
        <v>12</v>
      </c>
      <c r="G6" s="2">
        <v>16</v>
      </c>
      <c r="H6" s="2">
        <v>28</v>
      </c>
      <c r="I6" s="2">
        <f t="shared" si="0"/>
        <v>2</v>
      </c>
      <c r="J6" s="2">
        <f t="shared" si="1"/>
        <v>-19</v>
      </c>
      <c r="K6" s="2">
        <f t="shared" si="2"/>
        <v>28</v>
      </c>
      <c r="L6" s="5">
        <f t="shared" si="3"/>
        <v>6088</v>
      </c>
      <c r="M6" s="5">
        <f t="shared" si="4"/>
        <v>6664.4772851669404</v>
      </c>
    </row>
    <row r="7" spans="1:13" x14ac:dyDescent="0.4">
      <c r="A7" s="2" t="s">
        <v>296</v>
      </c>
      <c r="B7" s="25" t="s">
        <v>10</v>
      </c>
      <c r="C7" s="25" t="s">
        <v>247</v>
      </c>
      <c r="D7" s="26" t="s">
        <v>248</v>
      </c>
      <c r="E7" s="34">
        <v>87.99</v>
      </c>
      <c r="F7" s="2">
        <v>12</v>
      </c>
      <c r="G7" s="2">
        <v>15</v>
      </c>
      <c r="H7" s="2">
        <v>51</v>
      </c>
      <c r="I7" s="2">
        <f t="shared" si="0"/>
        <v>2</v>
      </c>
      <c r="J7" s="2">
        <f t="shared" si="1"/>
        <v>-20</v>
      </c>
      <c r="K7" s="2">
        <f t="shared" si="2"/>
        <v>51</v>
      </c>
      <c r="L7" s="5">
        <f t="shared" si="3"/>
        <v>6051</v>
      </c>
      <c r="M7" s="5">
        <f t="shared" si="4"/>
        <v>6876.91783157177</v>
      </c>
    </row>
    <row r="8" spans="1:13" x14ac:dyDescent="0.4">
      <c r="A8" s="2" t="s">
        <v>297</v>
      </c>
      <c r="B8" s="25" t="s">
        <v>252</v>
      </c>
      <c r="C8" s="25" t="s">
        <v>253</v>
      </c>
      <c r="D8" s="26" t="s">
        <v>66</v>
      </c>
      <c r="E8" s="34">
        <v>86.73</v>
      </c>
      <c r="F8" s="2">
        <v>12</v>
      </c>
      <c r="G8" s="2">
        <v>16</v>
      </c>
      <c r="H8" s="2">
        <v>46</v>
      </c>
      <c r="I8" s="2">
        <f t="shared" si="0"/>
        <v>2</v>
      </c>
      <c r="J8" s="2">
        <f t="shared" si="1"/>
        <v>-19</v>
      </c>
      <c r="K8" s="2">
        <f t="shared" si="2"/>
        <v>46</v>
      </c>
      <c r="L8" s="5">
        <f t="shared" si="3"/>
        <v>6106</v>
      </c>
      <c r="M8" s="5">
        <f t="shared" si="4"/>
        <v>7040.2398247434558</v>
      </c>
    </row>
    <row r="9" spans="1:13" x14ac:dyDescent="0.4">
      <c r="A9" s="2" t="s">
        <v>298</v>
      </c>
      <c r="B9" s="25" t="s">
        <v>17</v>
      </c>
      <c r="C9" s="25" t="s">
        <v>202</v>
      </c>
      <c r="D9" s="26" t="s">
        <v>18</v>
      </c>
      <c r="E9" s="32">
        <v>94.22</v>
      </c>
      <c r="F9" s="2">
        <v>12</v>
      </c>
      <c r="G9" s="2">
        <v>27</v>
      </c>
      <c r="H9" s="2">
        <v>30</v>
      </c>
      <c r="I9" s="2">
        <f t="shared" si="0"/>
        <v>2</v>
      </c>
      <c r="J9" s="2">
        <f t="shared" si="1"/>
        <v>-8</v>
      </c>
      <c r="K9" s="2">
        <f t="shared" si="2"/>
        <v>30</v>
      </c>
      <c r="L9" s="5">
        <f t="shared" si="3"/>
        <v>6750</v>
      </c>
      <c r="M9" s="5">
        <f t="shared" si="4"/>
        <v>7164.0840585862879</v>
      </c>
    </row>
    <row r="10" spans="1:13" x14ac:dyDescent="0.4">
      <c r="A10" s="2" t="s">
        <v>299</v>
      </c>
      <c r="B10" s="25" t="s">
        <v>85</v>
      </c>
      <c r="C10" s="25" t="s">
        <v>86</v>
      </c>
      <c r="D10" s="26">
        <v>2323</v>
      </c>
      <c r="E10" s="34">
        <v>92.63</v>
      </c>
      <c r="F10" s="2">
        <v>12</v>
      </c>
      <c r="G10" s="2">
        <v>25</v>
      </c>
      <c r="H10" s="2">
        <v>45</v>
      </c>
      <c r="I10" s="2">
        <f t="shared" si="0"/>
        <v>2</v>
      </c>
      <c r="J10" s="2">
        <f t="shared" si="1"/>
        <v>-10</v>
      </c>
      <c r="K10" s="2">
        <f t="shared" si="2"/>
        <v>45</v>
      </c>
      <c r="L10" s="5">
        <f t="shared" si="3"/>
        <v>6645</v>
      </c>
      <c r="M10" s="5">
        <f t="shared" si="4"/>
        <v>7173.7018244629171</v>
      </c>
    </row>
    <row r="11" spans="1:13" x14ac:dyDescent="0.4">
      <c r="A11" s="2" t="s">
        <v>300</v>
      </c>
      <c r="B11" s="27" t="s">
        <v>266</v>
      </c>
      <c r="C11" s="27" t="s">
        <v>267</v>
      </c>
      <c r="D11" s="28" t="s">
        <v>268</v>
      </c>
      <c r="E11" s="34">
        <v>86.96</v>
      </c>
      <c r="F11" s="2">
        <v>12</v>
      </c>
      <c r="G11" s="2">
        <v>36</v>
      </c>
      <c r="H11" s="2">
        <v>26</v>
      </c>
      <c r="I11" s="2">
        <f t="shared" si="0"/>
        <v>2</v>
      </c>
      <c r="J11" s="2">
        <f t="shared" si="1"/>
        <v>1</v>
      </c>
      <c r="K11" s="2">
        <f t="shared" si="2"/>
        <v>26</v>
      </c>
      <c r="L11" s="5">
        <f t="shared" si="3"/>
        <v>7286</v>
      </c>
      <c r="M11" s="5">
        <f t="shared" si="4"/>
        <v>8378.564857405705</v>
      </c>
    </row>
    <row r="12" spans="1:13" x14ac:dyDescent="0.4">
      <c r="A12" s="2" t="s">
        <v>301</v>
      </c>
      <c r="B12" s="25" t="s">
        <v>183</v>
      </c>
      <c r="C12" s="25" t="s">
        <v>184</v>
      </c>
      <c r="D12" s="26" t="s">
        <v>185</v>
      </c>
      <c r="E12" s="34">
        <v>92.9</v>
      </c>
      <c r="F12" s="2">
        <v>12</v>
      </c>
      <c r="G12" s="2">
        <v>48</v>
      </c>
      <c r="H12" s="2">
        <v>17</v>
      </c>
      <c r="I12" s="2">
        <f t="shared" si="0"/>
        <v>2</v>
      </c>
      <c r="J12" s="2">
        <f t="shared" si="1"/>
        <v>13</v>
      </c>
      <c r="K12" s="2">
        <f t="shared" si="2"/>
        <v>17</v>
      </c>
      <c r="L12" s="5">
        <f t="shared" si="3"/>
        <v>7997</v>
      </c>
      <c r="M12" s="5">
        <f t="shared" si="4"/>
        <v>8608.1808396124852</v>
      </c>
    </row>
    <row r="13" spans="1:13" x14ac:dyDescent="0.4">
      <c r="A13" s="2" t="s">
        <v>302</v>
      </c>
      <c r="B13" s="25" t="s">
        <v>157</v>
      </c>
      <c r="C13" s="25" t="s">
        <v>158</v>
      </c>
      <c r="D13" s="26" t="s">
        <v>159</v>
      </c>
      <c r="E13" s="34">
        <v>93</v>
      </c>
      <c r="F13" s="2">
        <v>12</v>
      </c>
      <c r="G13" s="2">
        <v>53</v>
      </c>
      <c r="H13" s="2">
        <v>16</v>
      </c>
      <c r="I13" s="2">
        <f t="shared" si="0"/>
        <v>2</v>
      </c>
      <c r="J13" s="2">
        <f t="shared" si="1"/>
        <v>18</v>
      </c>
      <c r="K13" s="2">
        <f t="shared" si="2"/>
        <v>16</v>
      </c>
      <c r="L13" s="5">
        <f t="shared" si="3"/>
        <v>8296</v>
      </c>
      <c r="M13" s="5">
        <f t="shared" si="4"/>
        <v>8920.4301075268813</v>
      </c>
    </row>
    <row r="14" spans="1:13" x14ac:dyDescent="0.4">
      <c r="A14" s="2" t="s">
        <v>303</v>
      </c>
      <c r="B14" s="25" t="s">
        <v>75</v>
      </c>
      <c r="C14" s="25" t="s">
        <v>239</v>
      </c>
      <c r="D14" s="26">
        <v>597</v>
      </c>
      <c r="E14" s="34">
        <v>95.17</v>
      </c>
      <c r="F14" s="2">
        <v>12</v>
      </c>
      <c r="G14" s="2">
        <v>57</v>
      </c>
      <c r="H14" s="2">
        <v>27</v>
      </c>
      <c r="I14" s="2">
        <f t="shared" si="0"/>
        <v>2</v>
      </c>
      <c r="J14" s="2">
        <f t="shared" si="1"/>
        <v>22</v>
      </c>
      <c r="K14" s="2">
        <f t="shared" si="2"/>
        <v>27</v>
      </c>
      <c r="L14" s="5">
        <f t="shared" si="3"/>
        <v>8547</v>
      </c>
      <c r="M14" s="5">
        <f t="shared" si="4"/>
        <v>8980.771251444783</v>
      </c>
    </row>
    <row r="15" spans="1:13" x14ac:dyDescent="0.4">
      <c r="A15" s="2" t="s">
        <v>304</v>
      </c>
      <c r="B15" s="27" t="s">
        <v>282</v>
      </c>
      <c r="C15" s="27" t="s">
        <v>283</v>
      </c>
      <c r="D15" s="27" t="s">
        <v>284</v>
      </c>
      <c r="E15" s="34">
        <v>86.96</v>
      </c>
      <c r="F15" s="2">
        <v>12</v>
      </c>
      <c r="G15" s="2">
        <v>45</v>
      </c>
      <c r="H15" s="2">
        <v>49</v>
      </c>
      <c r="I15" s="2">
        <f t="shared" si="0"/>
        <v>2</v>
      </c>
      <c r="J15" s="2">
        <f t="shared" si="1"/>
        <v>10</v>
      </c>
      <c r="K15" s="2">
        <f t="shared" si="2"/>
        <v>49</v>
      </c>
      <c r="L15" s="5">
        <f t="shared" si="3"/>
        <v>7849</v>
      </c>
      <c r="M15" s="5">
        <f t="shared" si="4"/>
        <v>9025.9889604415839</v>
      </c>
    </row>
    <row r="16" spans="1:13" x14ac:dyDescent="0.4">
      <c r="A16" s="2" t="s">
        <v>305</v>
      </c>
      <c r="B16" s="25" t="s">
        <v>79</v>
      </c>
      <c r="C16" s="25" t="s">
        <v>14</v>
      </c>
      <c r="D16" s="26">
        <v>1830</v>
      </c>
      <c r="E16" s="34">
        <v>88.16</v>
      </c>
      <c r="F16" s="2">
        <v>12</v>
      </c>
      <c r="G16" s="2">
        <v>49</v>
      </c>
      <c r="H16" s="2">
        <v>35</v>
      </c>
      <c r="I16" s="2">
        <f t="shared" si="0"/>
        <v>2</v>
      </c>
      <c r="J16" s="2">
        <f t="shared" si="1"/>
        <v>14</v>
      </c>
      <c r="K16" s="2">
        <f t="shared" si="2"/>
        <v>35</v>
      </c>
      <c r="L16" s="5">
        <f t="shared" si="3"/>
        <v>8075</v>
      </c>
      <c r="M16" s="5">
        <f t="shared" si="4"/>
        <v>9159.4827586206902</v>
      </c>
    </row>
    <row r="17" spans="1:13" x14ac:dyDescent="0.4">
      <c r="A17" s="2" t="s">
        <v>306</v>
      </c>
      <c r="B17" s="25" t="s">
        <v>240</v>
      </c>
      <c r="C17" s="25" t="s">
        <v>241</v>
      </c>
      <c r="D17" s="26" t="s">
        <v>242</v>
      </c>
      <c r="E17" s="34">
        <v>84.99</v>
      </c>
      <c r="F17" s="2">
        <v>12</v>
      </c>
      <c r="G17" s="2">
        <v>46</v>
      </c>
      <c r="H17" s="2">
        <v>29</v>
      </c>
      <c r="I17" s="2">
        <f t="shared" si="0"/>
        <v>2</v>
      </c>
      <c r="J17" s="2">
        <f t="shared" si="1"/>
        <v>11</v>
      </c>
      <c r="K17" s="2">
        <f t="shared" si="2"/>
        <v>29</v>
      </c>
      <c r="L17" s="5">
        <f t="shared" si="3"/>
        <v>7889</v>
      </c>
      <c r="M17" s="5">
        <f t="shared" si="4"/>
        <v>9282.2685021767265</v>
      </c>
    </row>
    <row r="18" spans="1:13" x14ac:dyDescent="0.4">
      <c r="D18" s="1"/>
    </row>
    <row r="19" spans="1:13" x14ac:dyDescent="0.4">
      <c r="B19" s="6" t="s">
        <v>113</v>
      </c>
      <c r="C19" s="6"/>
      <c r="D19" s="6" t="s">
        <v>114</v>
      </c>
      <c r="M19" s="7">
        <v>45920</v>
      </c>
    </row>
    <row r="21" spans="1:13" x14ac:dyDescent="0.4">
      <c r="A21" s="2"/>
      <c r="B21" s="3" t="s">
        <v>30</v>
      </c>
      <c r="C21" s="3" t="s">
        <v>0</v>
      </c>
      <c r="D21" s="3" t="s">
        <v>32</v>
      </c>
      <c r="E21" s="4" t="s">
        <v>29</v>
      </c>
      <c r="F21" s="4" t="s">
        <v>23</v>
      </c>
      <c r="G21" s="4" t="s">
        <v>24</v>
      </c>
      <c r="H21" s="4" t="s">
        <v>25</v>
      </c>
      <c r="I21" s="4" t="s">
        <v>26</v>
      </c>
      <c r="J21" s="4" t="s">
        <v>27</v>
      </c>
      <c r="K21" s="4" t="s">
        <v>28</v>
      </c>
      <c r="L21" s="4" t="s">
        <v>33</v>
      </c>
      <c r="M21" s="4" t="s">
        <v>31</v>
      </c>
    </row>
    <row r="22" spans="1:13" x14ac:dyDescent="0.4">
      <c r="A22" s="2" t="s">
        <v>293</v>
      </c>
      <c r="B22" s="25" t="s">
        <v>203</v>
      </c>
      <c r="C22" s="25" t="s">
        <v>204</v>
      </c>
      <c r="D22" s="26">
        <v>8</v>
      </c>
      <c r="E22" s="34">
        <v>104</v>
      </c>
      <c r="F22" s="2">
        <v>12</v>
      </c>
      <c r="G22" s="2">
        <v>27</v>
      </c>
      <c r="H22" s="2">
        <v>39</v>
      </c>
      <c r="I22" s="2">
        <f t="shared" ref="I22:I41" si="5">F22-10</f>
        <v>2</v>
      </c>
      <c r="J22" s="2">
        <f t="shared" ref="J22:J41" si="6">G22-35</f>
        <v>-8</v>
      </c>
      <c r="K22" s="2">
        <f t="shared" ref="K22:K41" si="7">H22</f>
        <v>39</v>
      </c>
      <c r="L22" s="5">
        <f t="shared" ref="L22:L41" si="8">I22*3600+J22*60+K22</f>
        <v>6759</v>
      </c>
      <c r="M22" s="5">
        <f t="shared" ref="M22:M41" si="9">L22/E22*100</f>
        <v>6499.038461538461</v>
      </c>
    </row>
    <row r="23" spans="1:13" x14ac:dyDescent="0.4">
      <c r="A23" s="2" t="s">
        <v>294</v>
      </c>
      <c r="B23" s="25" t="s">
        <v>5</v>
      </c>
      <c r="C23" s="25" t="s">
        <v>6</v>
      </c>
      <c r="D23" s="26">
        <v>1506</v>
      </c>
      <c r="E23" s="34">
        <v>107</v>
      </c>
      <c r="F23" s="2">
        <v>12</v>
      </c>
      <c r="G23" s="2">
        <v>44</v>
      </c>
      <c r="H23" s="2">
        <v>20</v>
      </c>
      <c r="I23" s="2">
        <f t="shared" si="5"/>
        <v>2</v>
      </c>
      <c r="J23" s="2">
        <f t="shared" si="6"/>
        <v>9</v>
      </c>
      <c r="K23" s="2">
        <f t="shared" si="7"/>
        <v>20</v>
      </c>
      <c r="L23" s="5">
        <f t="shared" si="8"/>
        <v>7760</v>
      </c>
      <c r="M23" s="5">
        <f t="shared" si="9"/>
        <v>7252.3364485981301</v>
      </c>
    </row>
    <row r="24" spans="1:13" x14ac:dyDescent="0.4">
      <c r="A24" s="2" t="s">
        <v>295</v>
      </c>
      <c r="B24" s="25" t="s">
        <v>7</v>
      </c>
      <c r="C24" s="25" t="s">
        <v>150</v>
      </c>
      <c r="D24" s="26" t="s">
        <v>9</v>
      </c>
      <c r="E24" s="34">
        <v>107.64</v>
      </c>
      <c r="F24" s="2">
        <v>12</v>
      </c>
      <c r="G24" s="2">
        <v>48</v>
      </c>
      <c r="H24" s="2">
        <v>40</v>
      </c>
      <c r="I24" s="2">
        <f t="shared" si="5"/>
        <v>2</v>
      </c>
      <c r="J24" s="2">
        <f t="shared" si="6"/>
        <v>13</v>
      </c>
      <c r="K24" s="2">
        <f t="shared" si="7"/>
        <v>40</v>
      </c>
      <c r="L24" s="5">
        <f t="shared" si="8"/>
        <v>8020</v>
      </c>
      <c r="M24" s="5">
        <f t="shared" si="9"/>
        <v>7450.7617985878851</v>
      </c>
    </row>
    <row r="25" spans="1:13" x14ac:dyDescent="0.4">
      <c r="A25" s="2" t="s">
        <v>296</v>
      </c>
      <c r="B25" s="25" t="s">
        <v>215</v>
      </c>
      <c r="C25" s="25" t="s">
        <v>8</v>
      </c>
      <c r="D25" s="30"/>
      <c r="E25" s="34">
        <v>107.64</v>
      </c>
      <c r="F25" s="2">
        <v>12</v>
      </c>
      <c r="G25" s="2">
        <v>48</v>
      </c>
      <c r="H25" s="2">
        <v>43</v>
      </c>
      <c r="I25" s="2">
        <f t="shared" si="5"/>
        <v>2</v>
      </c>
      <c r="J25" s="2">
        <f t="shared" si="6"/>
        <v>13</v>
      </c>
      <c r="K25" s="2">
        <f t="shared" si="7"/>
        <v>43</v>
      </c>
      <c r="L25" s="5">
        <f t="shared" si="8"/>
        <v>8023</v>
      </c>
      <c r="M25" s="5">
        <f t="shared" si="9"/>
        <v>7453.5488665923449</v>
      </c>
    </row>
    <row r="26" spans="1:13" x14ac:dyDescent="0.4">
      <c r="A26" s="2" t="s">
        <v>297</v>
      </c>
      <c r="B26" s="25" t="s">
        <v>162</v>
      </c>
      <c r="C26" s="25" t="s">
        <v>163</v>
      </c>
      <c r="D26" s="26">
        <v>3388</v>
      </c>
      <c r="E26" s="34">
        <v>106.67</v>
      </c>
      <c r="F26" s="2">
        <v>12</v>
      </c>
      <c r="G26" s="2">
        <v>47</v>
      </c>
      <c r="H26" s="2">
        <v>31</v>
      </c>
      <c r="I26" s="2">
        <f t="shared" si="5"/>
        <v>2</v>
      </c>
      <c r="J26" s="2">
        <f t="shared" si="6"/>
        <v>12</v>
      </c>
      <c r="K26" s="2">
        <f t="shared" si="7"/>
        <v>31</v>
      </c>
      <c r="L26" s="5">
        <f t="shared" si="8"/>
        <v>7951</v>
      </c>
      <c r="M26" s="5">
        <f t="shared" si="9"/>
        <v>7453.8295678260056</v>
      </c>
    </row>
    <row r="27" spans="1:13" x14ac:dyDescent="0.4">
      <c r="A27" s="2" t="s">
        <v>298</v>
      </c>
      <c r="B27" s="25" t="s">
        <v>149</v>
      </c>
      <c r="C27" s="25" t="s">
        <v>4</v>
      </c>
      <c r="D27" s="26">
        <v>8089</v>
      </c>
      <c r="E27" s="34">
        <v>103.76</v>
      </c>
      <c r="F27" s="2">
        <v>12</v>
      </c>
      <c r="G27" s="2">
        <v>44</v>
      </c>
      <c r="H27" s="2">
        <v>42</v>
      </c>
      <c r="I27" s="2">
        <f t="shared" si="5"/>
        <v>2</v>
      </c>
      <c r="J27" s="2">
        <f t="shared" si="6"/>
        <v>9</v>
      </c>
      <c r="K27" s="2">
        <f t="shared" si="7"/>
        <v>42</v>
      </c>
      <c r="L27" s="5">
        <f t="shared" si="8"/>
        <v>7782</v>
      </c>
      <c r="M27" s="5">
        <f t="shared" si="9"/>
        <v>7500</v>
      </c>
    </row>
    <row r="28" spans="1:13" x14ac:dyDescent="0.4">
      <c r="A28" s="2" t="s">
        <v>299</v>
      </c>
      <c r="B28" s="25" t="s">
        <v>19</v>
      </c>
      <c r="C28" s="25" t="s">
        <v>20</v>
      </c>
      <c r="D28" s="26">
        <v>2484</v>
      </c>
      <c r="E28" s="34">
        <v>107.25</v>
      </c>
      <c r="F28" s="2">
        <v>12</v>
      </c>
      <c r="G28" s="2">
        <v>49</v>
      </c>
      <c r="H28" s="2">
        <v>29</v>
      </c>
      <c r="I28" s="2">
        <f t="shared" si="5"/>
        <v>2</v>
      </c>
      <c r="J28" s="2">
        <f t="shared" si="6"/>
        <v>14</v>
      </c>
      <c r="K28" s="2">
        <f t="shared" si="7"/>
        <v>29</v>
      </c>
      <c r="L28" s="5">
        <f t="shared" si="8"/>
        <v>8069</v>
      </c>
      <c r="M28" s="5">
        <f t="shared" si="9"/>
        <v>7523.5431235431233</v>
      </c>
    </row>
    <row r="29" spans="1:13" x14ac:dyDescent="0.4">
      <c r="A29" s="2" t="s">
        <v>300</v>
      </c>
      <c r="B29" s="25" t="s">
        <v>160</v>
      </c>
      <c r="C29" s="25" t="s">
        <v>161</v>
      </c>
      <c r="D29" s="26">
        <v>960</v>
      </c>
      <c r="E29" s="34">
        <v>96.92</v>
      </c>
      <c r="F29" s="2">
        <v>12</v>
      </c>
      <c r="G29" s="2">
        <v>39</v>
      </c>
      <c r="H29" s="2">
        <v>1</v>
      </c>
      <c r="I29" s="2">
        <f t="shared" si="5"/>
        <v>2</v>
      </c>
      <c r="J29" s="2">
        <f t="shared" si="6"/>
        <v>4</v>
      </c>
      <c r="K29" s="2">
        <f t="shared" si="7"/>
        <v>1</v>
      </c>
      <c r="L29" s="5">
        <f t="shared" si="8"/>
        <v>7441</v>
      </c>
      <c r="M29" s="5">
        <f t="shared" si="9"/>
        <v>7677.4659513000415</v>
      </c>
    </row>
    <row r="30" spans="1:13" x14ac:dyDescent="0.4">
      <c r="A30" s="2" t="s">
        <v>301</v>
      </c>
      <c r="B30" s="25" t="s">
        <v>87</v>
      </c>
      <c r="C30" s="25" t="s">
        <v>212</v>
      </c>
      <c r="D30" s="30"/>
      <c r="E30" s="34">
        <v>107.81</v>
      </c>
      <c r="F30" s="2">
        <v>12</v>
      </c>
      <c r="G30" s="2">
        <v>57</v>
      </c>
      <c r="H30" s="2">
        <v>6</v>
      </c>
      <c r="I30" s="2">
        <f t="shared" si="5"/>
        <v>2</v>
      </c>
      <c r="J30" s="2">
        <f t="shared" si="6"/>
        <v>22</v>
      </c>
      <c r="K30" s="2">
        <f t="shared" si="7"/>
        <v>6</v>
      </c>
      <c r="L30" s="5">
        <f t="shared" si="8"/>
        <v>8526</v>
      </c>
      <c r="M30" s="5">
        <f t="shared" si="9"/>
        <v>7908.3572952416289</v>
      </c>
    </row>
    <row r="31" spans="1:13" x14ac:dyDescent="0.4">
      <c r="A31" s="2" t="s">
        <v>302</v>
      </c>
      <c r="B31" s="25" t="s">
        <v>227</v>
      </c>
      <c r="C31" s="25" t="s">
        <v>228</v>
      </c>
      <c r="D31" s="26">
        <v>1392</v>
      </c>
      <c r="E31" s="34">
        <v>107.81</v>
      </c>
      <c r="F31" s="2">
        <v>12</v>
      </c>
      <c r="G31" s="2">
        <v>58</v>
      </c>
      <c r="H31" s="2">
        <v>38</v>
      </c>
      <c r="I31" s="2">
        <f t="shared" si="5"/>
        <v>2</v>
      </c>
      <c r="J31" s="2">
        <f t="shared" si="6"/>
        <v>23</v>
      </c>
      <c r="K31" s="2">
        <f t="shared" si="7"/>
        <v>38</v>
      </c>
      <c r="L31" s="5">
        <f t="shared" si="8"/>
        <v>8618</v>
      </c>
      <c r="M31" s="5">
        <f t="shared" si="9"/>
        <v>7993.6926073648083</v>
      </c>
    </row>
    <row r="32" spans="1:13" x14ac:dyDescent="0.4">
      <c r="A32" s="2" t="s">
        <v>303</v>
      </c>
      <c r="B32" s="25" t="s">
        <v>255</v>
      </c>
      <c r="C32" s="25" t="s">
        <v>256</v>
      </c>
      <c r="D32" s="26" t="s">
        <v>257</v>
      </c>
      <c r="E32" s="34">
        <v>97.92</v>
      </c>
      <c r="F32" s="2">
        <v>12</v>
      </c>
      <c r="G32" s="2">
        <v>48</v>
      </c>
      <c r="H32" s="2">
        <v>43</v>
      </c>
      <c r="I32" s="2">
        <f t="shared" si="5"/>
        <v>2</v>
      </c>
      <c r="J32" s="2">
        <f t="shared" si="6"/>
        <v>13</v>
      </c>
      <c r="K32" s="2">
        <f t="shared" si="7"/>
        <v>43</v>
      </c>
      <c r="L32" s="5">
        <f t="shared" si="8"/>
        <v>8023</v>
      </c>
      <c r="M32" s="5">
        <f t="shared" si="9"/>
        <v>8193.4232026143782</v>
      </c>
    </row>
    <row r="33" spans="1:13" x14ac:dyDescent="0.4">
      <c r="A33" s="2" t="s">
        <v>304</v>
      </c>
      <c r="B33" s="29" t="s">
        <v>192</v>
      </c>
      <c r="C33" s="25" t="s">
        <v>89</v>
      </c>
      <c r="D33" s="30"/>
      <c r="E33" s="34">
        <v>99.69</v>
      </c>
      <c r="F33" s="2">
        <v>12</v>
      </c>
      <c r="G33" s="2">
        <v>54</v>
      </c>
      <c r="H33" s="2">
        <v>45</v>
      </c>
      <c r="I33" s="2">
        <f t="shared" si="5"/>
        <v>2</v>
      </c>
      <c r="J33" s="2">
        <f t="shared" si="6"/>
        <v>19</v>
      </c>
      <c r="K33" s="2">
        <f t="shared" si="7"/>
        <v>45</v>
      </c>
      <c r="L33" s="5">
        <f t="shared" si="8"/>
        <v>8385</v>
      </c>
      <c r="M33" s="5">
        <f t="shared" si="9"/>
        <v>8411.0743304243151</v>
      </c>
    </row>
    <row r="34" spans="1:13" x14ac:dyDescent="0.4">
      <c r="A34" s="2" t="s">
        <v>305</v>
      </c>
      <c r="B34" s="25" t="s">
        <v>200</v>
      </c>
      <c r="C34" s="25" t="s">
        <v>201</v>
      </c>
      <c r="D34" s="26">
        <v>3</v>
      </c>
      <c r="E34" s="34">
        <v>108.84</v>
      </c>
      <c r="F34" s="2">
        <v>13</v>
      </c>
      <c r="G34" s="2">
        <v>10</v>
      </c>
      <c r="H34" s="2">
        <v>1</v>
      </c>
      <c r="I34" s="2">
        <f t="shared" si="5"/>
        <v>3</v>
      </c>
      <c r="J34" s="2">
        <f t="shared" si="6"/>
        <v>-25</v>
      </c>
      <c r="K34" s="2">
        <f t="shared" si="7"/>
        <v>1</v>
      </c>
      <c r="L34" s="5">
        <f t="shared" si="8"/>
        <v>9301</v>
      </c>
      <c r="M34" s="5">
        <f t="shared" si="9"/>
        <v>8545.5714810731351</v>
      </c>
    </row>
    <row r="35" spans="1:13" x14ac:dyDescent="0.4">
      <c r="A35" s="2" t="s">
        <v>306</v>
      </c>
      <c r="B35" s="27" t="s">
        <v>15</v>
      </c>
      <c r="C35" s="27" t="s">
        <v>285</v>
      </c>
      <c r="D35" s="27" t="s">
        <v>286</v>
      </c>
      <c r="E35" s="34">
        <v>103</v>
      </c>
      <c r="F35" s="27">
        <v>13</v>
      </c>
      <c r="G35" s="27">
        <v>9</v>
      </c>
      <c r="H35" s="27">
        <v>39</v>
      </c>
      <c r="I35" s="2">
        <f t="shared" si="5"/>
        <v>3</v>
      </c>
      <c r="J35" s="2">
        <f t="shared" si="6"/>
        <v>-26</v>
      </c>
      <c r="K35" s="2">
        <f t="shared" si="7"/>
        <v>39</v>
      </c>
      <c r="L35" s="5">
        <f t="shared" si="8"/>
        <v>9279</v>
      </c>
      <c r="M35" s="5">
        <f t="shared" si="9"/>
        <v>9008.7378640776697</v>
      </c>
    </row>
    <row r="36" spans="1:13" x14ac:dyDescent="0.4">
      <c r="A36" s="2" t="s">
        <v>307</v>
      </c>
      <c r="B36" s="25" t="s">
        <v>11</v>
      </c>
      <c r="C36" s="25" t="s">
        <v>73</v>
      </c>
      <c r="D36" s="26" t="s">
        <v>74</v>
      </c>
      <c r="E36" s="34">
        <v>99</v>
      </c>
      <c r="F36" s="2">
        <v>13</v>
      </c>
      <c r="G36" s="2">
        <v>6</v>
      </c>
      <c r="H36" s="2">
        <v>55</v>
      </c>
      <c r="I36" s="2">
        <f t="shared" si="5"/>
        <v>3</v>
      </c>
      <c r="J36" s="2">
        <f t="shared" si="6"/>
        <v>-29</v>
      </c>
      <c r="K36" s="2">
        <f t="shared" si="7"/>
        <v>55</v>
      </c>
      <c r="L36" s="5">
        <f t="shared" si="8"/>
        <v>9115</v>
      </c>
      <c r="M36" s="5">
        <f t="shared" si="9"/>
        <v>9207.0707070707067</v>
      </c>
    </row>
    <row r="37" spans="1:13" x14ac:dyDescent="0.4">
      <c r="A37" s="2" t="s">
        <v>308</v>
      </c>
      <c r="B37" s="25" t="s">
        <v>63</v>
      </c>
      <c r="C37" s="25" t="s">
        <v>64</v>
      </c>
      <c r="D37" s="26">
        <v>471</v>
      </c>
      <c r="E37" s="34">
        <v>101</v>
      </c>
      <c r="F37" s="2">
        <v>13</v>
      </c>
      <c r="G37" s="2">
        <v>55</v>
      </c>
      <c r="H37" s="2">
        <v>54</v>
      </c>
      <c r="I37" s="2">
        <f t="shared" si="5"/>
        <v>3</v>
      </c>
      <c r="J37" s="2">
        <f t="shared" si="6"/>
        <v>20</v>
      </c>
      <c r="K37" s="2">
        <f t="shared" si="7"/>
        <v>54</v>
      </c>
      <c r="L37" s="5">
        <f t="shared" si="8"/>
        <v>12054</v>
      </c>
      <c r="M37" s="5">
        <f t="shared" si="9"/>
        <v>11934.653465346533</v>
      </c>
    </row>
    <row r="38" spans="1:13" x14ac:dyDescent="0.4">
      <c r="A38" s="2" t="s">
        <v>309</v>
      </c>
      <c r="B38" s="25" t="s">
        <v>195</v>
      </c>
      <c r="C38" s="25" t="s">
        <v>196</v>
      </c>
      <c r="D38" s="30"/>
      <c r="E38" s="34">
        <v>102.14</v>
      </c>
      <c r="F38" s="2">
        <v>14</v>
      </c>
      <c r="G38" s="2">
        <v>14</v>
      </c>
      <c r="H38" s="2">
        <v>3</v>
      </c>
      <c r="I38" s="2">
        <f t="shared" si="5"/>
        <v>4</v>
      </c>
      <c r="J38" s="2">
        <f t="shared" si="6"/>
        <v>-21</v>
      </c>
      <c r="K38" s="2">
        <f t="shared" si="7"/>
        <v>3</v>
      </c>
      <c r="L38" s="5">
        <f t="shared" si="8"/>
        <v>13143</v>
      </c>
      <c r="M38" s="5">
        <f t="shared" si="9"/>
        <v>12867.632661053458</v>
      </c>
    </row>
    <row r="39" spans="1:13" x14ac:dyDescent="0.4">
      <c r="A39" s="2" t="s">
        <v>310</v>
      </c>
      <c r="B39" s="25" t="s">
        <v>225</v>
      </c>
      <c r="C39" s="25" t="s">
        <v>76</v>
      </c>
      <c r="D39" s="26">
        <v>1735</v>
      </c>
      <c r="E39" s="34">
        <v>100.57</v>
      </c>
      <c r="F39" s="2">
        <v>14</v>
      </c>
      <c r="G39" s="2">
        <v>31</v>
      </c>
      <c r="H39" s="2">
        <v>37</v>
      </c>
      <c r="I39" s="2">
        <f t="shared" si="5"/>
        <v>4</v>
      </c>
      <c r="J39" s="2">
        <f t="shared" si="6"/>
        <v>-4</v>
      </c>
      <c r="K39" s="2">
        <f t="shared" si="7"/>
        <v>37</v>
      </c>
      <c r="L39" s="5">
        <f t="shared" si="8"/>
        <v>14197</v>
      </c>
      <c r="M39" s="5">
        <f t="shared" si="9"/>
        <v>14116.535746246396</v>
      </c>
    </row>
    <row r="40" spans="1:13" x14ac:dyDescent="0.4">
      <c r="A40" s="2" t="s">
        <v>311</v>
      </c>
      <c r="B40" s="25" t="s">
        <v>260</v>
      </c>
      <c r="C40" s="25" t="s">
        <v>261</v>
      </c>
      <c r="D40" s="26">
        <v>121</v>
      </c>
      <c r="E40" s="34">
        <v>102</v>
      </c>
      <c r="F40" s="2">
        <v>15</v>
      </c>
      <c r="G40" s="2">
        <v>17</v>
      </c>
      <c r="H40" s="2">
        <v>50</v>
      </c>
      <c r="I40" s="2">
        <f t="shared" si="5"/>
        <v>5</v>
      </c>
      <c r="J40" s="2">
        <f t="shared" si="6"/>
        <v>-18</v>
      </c>
      <c r="K40" s="2">
        <f t="shared" si="7"/>
        <v>50</v>
      </c>
      <c r="L40" s="5">
        <f t="shared" si="8"/>
        <v>16970</v>
      </c>
      <c r="M40" s="5">
        <f t="shared" si="9"/>
        <v>16637.254901960783</v>
      </c>
    </row>
    <row r="41" spans="1:13" x14ac:dyDescent="0.4">
      <c r="A41" s="2" t="s">
        <v>312</v>
      </c>
      <c r="B41" s="27" t="s">
        <v>287</v>
      </c>
      <c r="C41" s="27" t="s">
        <v>288</v>
      </c>
      <c r="D41" s="27" t="s">
        <v>289</v>
      </c>
      <c r="E41" s="34">
        <v>102</v>
      </c>
      <c r="F41" s="27" t="s">
        <v>313</v>
      </c>
      <c r="G41" s="27"/>
      <c r="H41" s="27"/>
      <c r="I41" s="2"/>
      <c r="J41" s="2"/>
      <c r="K41" s="2"/>
      <c r="L41" s="5"/>
      <c r="M41" s="5"/>
    </row>
    <row r="43" spans="1:13" x14ac:dyDescent="0.4">
      <c r="B43" s="6" t="s">
        <v>111</v>
      </c>
      <c r="C43" s="6"/>
      <c r="D43" s="6" t="s">
        <v>112</v>
      </c>
      <c r="M43" s="7">
        <v>45920</v>
      </c>
    </row>
    <row r="45" spans="1:13" x14ac:dyDescent="0.4">
      <c r="A45" s="2"/>
      <c r="B45" s="3" t="s">
        <v>30</v>
      </c>
      <c r="C45" s="3" t="s">
        <v>0</v>
      </c>
      <c r="D45" s="3" t="s">
        <v>32</v>
      </c>
      <c r="E45" s="4" t="s">
        <v>29</v>
      </c>
      <c r="F45" s="4" t="s">
        <v>23</v>
      </c>
      <c r="G45" s="4" t="s">
        <v>24</v>
      </c>
      <c r="H45" s="4" t="s">
        <v>25</v>
      </c>
      <c r="I45" s="4" t="s">
        <v>26</v>
      </c>
      <c r="J45" s="4" t="s">
        <v>27</v>
      </c>
      <c r="K45" s="4" t="s">
        <v>28</v>
      </c>
      <c r="L45" s="4" t="s">
        <v>33</v>
      </c>
      <c r="M45" s="4" t="s">
        <v>31</v>
      </c>
    </row>
    <row r="46" spans="1:13" x14ac:dyDescent="0.4">
      <c r="A46" s="2" t="s">
        <v>293</v>
      </c>
      <c r="B46" s="25" t="s">
        <v>197</v>
      </c>
      <c r="C46" s="25" t="s">
        <v>198</v>
      </c>
      <c r="D46" s="26" t="s">
        <v>199</v>
      </c>
      <c r="E46" s="34">
        <v>110.89</v>
      </c>
      <c r="F46" s="2">
        <v>12</v>
      </c>
      <c r="G46" s="2">
        <v>53</v>
      </c>
      <c r="H46" s="2">
        <v>42</v>
      </c>
      <c r="I46" s="2">
        <f t="shared" ref="I46:I60" si="10">F46-10</f>
        <v>2</v>
      </c>
      <c r="J46" s="2">
        <f t="shared" ref="J46:J60" si="11">G46-35</f>
        <v>18</v>
      </c>
      <c r="K46" s="2">
        <f t="shared" ref="K46:K60" si="12">H46</f>
        <v>42</v>
      </c>
      <c r="L46" s="5">
        <f t="shared" ref="L46:L60" si="13">I46*3600+J46*60+K46</f>
        <v>8322</v>
      </c>
      <c r="M46" s="5">
        <f t="shared" ref="M46:M60" si="14">L46/E46*100</f>
        <v>7504.7344214987834</v>
      </c>
    </row>
    <row r="47" spans="1:13" x14ac:dyDescent="0.4">
      <c r="A47" s="2" t="s">
        <v>294</v>
      </c>
      <c r="B47" s="25" t="s">
        <v>218</v>
      </c>
      <c r="C47" s="25" t="s">
        <v>219</v>
      </c>
      <c r="D47" s="26">
        <v>1145</v>
      </c>
      <c r="E47" s="34">
        <v>113.06</v>
      </c>
      <c r="F47" s="2">
        <v>13</v>
      </c>
      <c r="G47" s="2">
        <v>8</v>
      </c>
      <c r="H47" s="2">
        <v>29</v>
      </c>
      <c r="I47" s="2">
        <f t="shared" si="10"/>
        <v>3</v>
      </c>
      <c r="J47" s="2">
        <f t="shared" si="11"/>
        <v>-27</v>
      </c>
      <c r="K47" s="2">
        <f t="shared" si="12"/>
        <v>29</v>
      </c>
      <c r="L47" s="5">
        <f t="shared" si="13"/>
        <v>9209</v>
      </c>
      <c r="M47" s="5">
        <f t="shared" si="14"/>
        <v>8145.2326198478686</v>
      </c>
    </row>
    <row r="48" spans="1:13" x14ac:dyDescent="0.4">
      <c r="A48" s="2" t="s">
        <v>295</v>
      </c>
      <c r="B48" s="25" t="s">
        <v>1</v>
      </c>
      <c r="C48" s="25" t="s">
        <v>2</v>
      </c>
      <c r="D48" s="26">
        <v>2505</v>
      </c>
      <c r="E48" s="34">
        <v>110.31</v>
      </c>
      <c r="F48" s="2">
        <v>13</v>
      </c>
      <c r="G48" s="2">
        <v>10</v>
      </c>
      <c r="H48" s="2">
        <v>42</v>
      </c>
      <c r="I48" s="2">
        <f t="shared" si="10"/>
        <v>3</v>
      </c>
      <c r="J48" s="2">
        <f t="shared" si="11"/>
        <v>-25</v>
      </c>
      <c r="K48" s="2">
        <f t="shared" si="12"/>
        <v>42</v>
      </c>
      <c r="L48" s="5">
        <f t="shared" si="13"/>
        <v>9342</v>
      </c>
      <c r="M48" s="5">
        <f t="shared" si="14"/>
        <v>8468.8604840902917</v>
      </c>
    </row>
    <row r="49" spans="1:13" x14ac:dyDescent="0.4">
      <c r="A49" s="2" t="s">
        <v>296</v>
      </c>
      <c r="B49" s="25" t="s">
        <v>258</v>
      </c>
      <c r="C49" s="25" t="s">
        <v>259</v>
      </c>
      <c r="D49" s="26" t="s">
        <v>22</v>
      </c>
      <c r="E49" s="34">
        <v>116</v>
      </c>
      <c r="F49" s="2">
        <v>13</v>
      </c>
      <c r="G49" s="2">
        <v>30</v>
      </c>
      <c r="H49" s="2">
        <v>56</v>
      </c>
      <c r="I49" s="2">
        <f t="shared" si="10"/>
        <v>3</v>
      </c>
      <c r="J49" s="2">
        <f t="shared" si="11"/>
        <v>-5</v>
      </c>
      <c r="K49" s="2">
        <f t="shared" si="12"/>
        <v>56</v>
      </c>
      <c r="L49" s="5">
        <f t="shared" si="13"/>
        <v>10556</v>
      </c>
      <c r="M49" s="5">
        <f t="shared" si="14"/>
        <v>9100</v>
      </c>
    </row>
    <row r="50" spans="1:13" x14ac:dyDescent="0.4">
      <c r="A50" s="2" t="s">
        <v>297</v>
      </c>
      <c r="B50" s="25" t="s">
        <v>129</v>
      </c>
      <c r="C50" s="25" t="s">
        <v>130</v>
      </c>
      <c r="D50" s="26" t="s">
        <v>131</v>
      </c>
      <c r="E50" s="34">
        <v>111</v>
      </c>
      <c r="F50" s="2">
        <v>13</v>
      </c>
      <c r="G50" s="2">
        <v>23</v>
      </c>
      <c r="H50" s="2">
        <v>52</v>
      </c>
      <c r="I50" s="2">
        <f t="shared" si="10"/>
        <v>3</v>
      </c>
      <c r="J50" s="2">
        <f t="shared" si="11"/>
        <v>-12</v>
      </c>
      <c r="K50" s="2">
        <f t="shared" si="12"/>
        <v>52</v>
      </c>
      <c r="L50" s="5">
        <f t="shared" si="13"/>
        <v>10132</v>
      </c>
      <c r="M50" s="5">
        <f t="shared" si="14"/>
        <v>9127.9279279279272</v>
      </c>
    </row>
    <row r="51" spans="1:13" x14ac:dyDescent="0.4">
      <c r="A51" s="2" t="s">
        <v>298</v>
      </c>
      <c r="B51" s="25" t="s">
        <v>205</v>
      </c>
      <c r="C51" s="25" t="s">
        <v>92</v>
      </c>
      <c r="D51" s="26">
        <v>126</v>
      </c>
      <c r="E51" s="34">
        <v>122</v>
      </c>
      <c r="F51" s="2">
        <v>13</v>
      </c>
      <c r="G51" s="2">
        <v>55</v>
      </c>
      <c r="H51" s="2">
        <v>37</v>
      </c>
      <c r="I51" s="2">
        <f t="shared" si="10"/>
        <v>3</v>
      </c>
      <c r="J51" s="2">
        <f t="shared" si="11"/>
        <v>20</v>
      </c>
      <c r="K51" s="2">
        <f t="shared" si="12"/>
        <v>37</v>
      </c>
      <c r="L51" s="5">
        <f t="shared" si="13"/>
        <v>12037</v>
      </c>
      <c r="M51" s="5">
        <f t="shared" si="14"/>
        <v>9866.3934426229498</v>
      </c>
    </row>
    <row r="52" spans="1:13" x14ac:dyDescent="0.4">
      <c r="A52" s="2" t="s">
        <v>299</v>
      </c>
      <c r="B52" s="25" t="s">
        <v>120</v>
      </c>
      <c r="C52" s="31"/>
      <c r="D52" s="30"/>
      <c r="E52" s="34">
        <v>109</v>
      </c>
      <c r="F52" s="2">
        <v>14</v>
      </c>
      <c r="G52" s="2">
        <v>21</v>
      </c>
      <c r="H52" s="2">
        <v>24</v>
      </c>
      <c r="I52" s="2">
        <f t="shared" si="10"/>
        <v>4</v>
      </c>
      <c r="J52" s="2">
        <f t="shared" si="11"/>
        <v>-14</v>
      </c>
      <c r="K52" s="2">
        <f t="shared" si="12"/>
        <v>24</v>
      </c>
      <c r="L52" s="5">
        <f t="shared" si="13"/>
        <v>13584</v>
      </c>
      <c r="M52" s="5">
        <f t="shared" si="14"/>
        <v>12462.385321100917</v>
      </c>
    </row>
    <row r="53" spans="1:13" x14ac:dyDescent="0.4">
      <c r="A53" s="2" t="s">
        <v>300</v>
      </c>
      <c r="B53" s="25" t="s">
        <v>151</v>
      </c>
      <c r="C53" s="25" t="s">
        <v>152</v>
      </c>
      <c r="D53" s="30"/>
      <c r="E53" s="34">
        <v>113.06</v>
      </c>
      <c r="F53" s="2">
        <v>14</v>
      </c>
      <c r="G53" s="2">
        <v>52</v>
      </c>
      <c r="H53" s="2">
        <v>14</v>
      </c>
      <c r="I53" s="2">
        <f t="shared" si="10"/>
        <v>4</v>
      </c>
      <c r="J53" s="2">
        <f t="shared" si="11"/>
        <v>17</v>
      </c>
      <c r="K53" s="2">
        <f t="shared" si="12"/>
        <v>14</v>
      </c>
      <c r="L53" s="5">
        <f t="shared" si="13"/>
        <v>15434</v>
      </c>
      <c r="M53" s="5">
        <f t="shared" si="14"/>
        <v>13651.158676808775</v>
      </c>
    </row>
    <row r="54" spans="1:13" x14ac:dyDescent="0.4">
      <c r="A54" s="2" t="s">
        <v>301</v>
      </c>
      <c r="B54" s="25" t="s">
        <v>91</v>
      </c>
      <c r="C54" s="25" t="s">
        <v>208</v>
      </c>
      <c r="D54" s="30"/>
      <c r="E54" s="34">
        <v>112.05</v>
      </c>
      <c r="F54" s="2">
        <v>15</v>
      </c>
      <c r="G54" s="2">
        <v>19</v>
      </c>
      <c r="H54" s="2">
        <v>52</v>
      </c>
      <c r="I54" s="2">
        <f t="shared" si="10"/>
        <v>5</v>
      </c>
      <c r="J54" s="2">
        <f t="shared" si="11"/>
        <v>-16</v>
      </c>
      <c r="K54" s="2">
        <f t="shared" si="12"/>
        <v>52</v>
      </c>
      <c r="L54" s="5">
        <f t="shared" si="13"/>
        <v>17092</v>
      </c>
      <c r="M54" s="5">
        <f t="shared" si="14"/>
        <v>15253.904506916555</v>
      </c>
    </row>
    <row r="55" spans="1:13" x14ac:dyDescent="0.4">
      <c r="A55" s="2" t="s">
        <v>302</v>
      </c>
      <c r="B55" s="25" t="s">
        <v>155</v>
      </c>
      <c r="C55" s="25" t="s">
        <v>156</v>
      </c>
      <c r="D55" s="26">
        <v>1117</v>
      </c>
      <c r="E55" s="34">
        <v>110.14</v>
      </c>
      <c r="F55" s="2">
        <v>15</v>
      </c>
      <c r="G55" s="2">
        <v>27</v>
      </c>
      <c r="H55" s="2">
        <v>58</v>
      </c>
      <c r="I55" s="2">
        <f t="shared" si="10"/>
        <v>5</v>
      </c>
      <c r="J55" s="2">
        <f t="shared" si="11"/>
        <v>-8</v>
      </c>
      <c r="K55" s="2">
        <f t="shared" si="12"/>
        <v>58</v>
      </c>
      <c r="L55" s="5">
        <f t="shared" si="13"/>
        <v>17578</v>
      </c>
      <c r="M55" s="5">
        <f t="shared" si="14"/>
        <v>15959.687670237878</v>
      </c>
    </row>
    <row r="56" spans="1:13" x14ac:dyDescent="0.4">
      <c r="A56" s="2" t="s">
        <v>303</v>
      </c>
      <c r="B56" s="27" t="s">
        <v>263</v>
      </c>
      <c r="C56" s="27" t="s">
        <v>264</v>
      </c>
      <c r="D56" s="28">
        <v>91</v>
      </c>
      <c r="E56" s="34">
        <v>113</v>
      </c>
      <c r="F56" s="2">
        <v>15</v>
      </c>
      <c r="G56" s="2">
        <v>47</v>
      </c>
      <c r="H56" s="2">
        <v>0</v>
      </c>
      <c r="I56" s="2">
        <f t="shared" si="10"/>
        <v>5</v>
      </c>
      <c r="J56" s="2">
        <f t="shared" si="11"/>
        <v>12</v>
      </c>
      <c r="K56" s="2">
        <f t="shared" si="12"/>
        <v>0</v>
      </c>
      <c r="L56" s="5">
        <f t="shared" si="13"/>
        <v>18720</v>
      </c>
      <c r="M56" s="5">
        <f t="shared" si="14"/>
        <v>16566.371681415931</v>
      </c>
    </row>
    <row r="57" spans="1:13" x14ac:dyDescent="0.4">
      <c r="A57" s="2" t="s">
        <v>304</v>
      </c>
      <c r="B57" s="25" t="s">
        <v>12</v>
      </c>
      <c r="C57" s="25" t="s">
        <v>119</v>
      </c>
      <c r="D57" s="26" t="s">
        <v>13</v>
      </c>
      <c r="E57" s="34">
        <v>118</v>
      </c>
      <c r="F57" s="2">
        <v>16</v>
      </c>
      <c r="G57" s="2">
        <v>2</v>
      </c>
      <c r="H57" s="2">
        <v>0</v>
      </c>
      <c r="I57" s="2">
        <f t="shared" si="10"/>
        <v>6</v>
      </c>
      <c r="J57" s="2">
        <f t="shared" si="11"/>
        <v>-33</v>
      </c>
      <c r="K57" s="2">
        <f t="shared" si="12"/>
        <v>0</v>
      </c>
      <c r="L57" s="5">
        <f t="shared" si="13"/>
        <v>19620</v>
      </c>
      <c r="M57" s="5">
        <f t="shared" si="14"/>
        <v>16627.118644067799</v>
      </c>
    </row>
    <row r="58" spans="1:13" x14ac:dyDescent="0.4">
      <c r="A58" s="2" t="s">
        <v>305</v>
      </c>
      <c r="B58" s="25" t="s">
        <v>244</v>
      </c>
      <c r="C58" s="25" t="s">
        <v>245</v>
      </c>
      <c r="D58" s="26" t="s">
        <v>246</v>
      </c>
      <c r="E58" s="34">
        <v>128</v>
      </c>
      <c r="F58" s="2" t="s">
        <v>313</v>
      </c>
      <c r="G58" s="2"/>
      <c r="H58" s="2"/>
      <c r="I58" s="2"/>
      <c r="J58" s="2"/>
      <c r="K58" s="2"/>
      <c r="L58" s="5"/>
      <c r="M58" s="5"/>
    </row>
    <row r="59" spans="1:13" x14ac:dyDescent="0.4">
      <c r="A59" s="2" t="s">
        <v>305</v>
      </c>
      <c r="B59" s="25" t="s">
        <v>77</v>
      </c>
      <c r="C59" s="25" t="s">
        <v>78</v>
      </c>
      <c r="D59" s="30"/>
      <c r="E59" s="34">
        <v>115</v>
      </c>
      <c r="F59" s="2" t="s">
        <v>313</v>
      </c>
      <c r="G59" s="2"/>
      <c r="H59" s="2"/>
      <c r="I59" s="2"/>
      <c r="J59" s="2"/>
      <c r="K59" s="2"/>
      <c r="L59" s="5"/>
      <c r="M59" s="5"/>
    </row>
    <row r="60" spans="1:13" x14ac:dyDescent="0.4">
      <c r="A60" s="2" t="s">
        <v>305</v>
      </c>
      <c r="B60" s="25" t="s">
        <v>206</v>
      </c>
      <c r="C60" s="25" t="s">
        <v>83</v>
      </c>
      <c r="D60" s="26">
        <v>27</v>
      </c>
      <c r="E60" s="34">
        <v>112</v>
      </c>
      <c r="F60" s="2" t="s">
        <v>313</v>
      </c>
      <c r="G60" s="2"/>
      <c r="H60" s="2"/>
      <c r="I60" s="2"/>
      <c r="J60" s="2"/>
      <c r="K60" s="2"/>
      <c r="L60" s="5"/>
      <c r="M60" s="5"/>
    </row>
    <row r="62" spans="1:13" x14ac:dyDescent="0.4">
      <c r="B62" s="6" t="s">
        <v>111</v>
      </c>
      <c r="C62" s="6"/>
      <c r="D62" s="6" t="s">
        <v>116</v>
      </c>
      <c r="M62" s="7">
        <v>45920</v>
      </c>
    </row>
    <row r="64" spans="1:13" x14ac:dyDescent="0.4">
      <c r="A64" s="2"/>
      <c r="B64" s="3" t="s">
        <v>30</v>
      </c>
      <c r="C64" s="3" t="s">
        <v>0</v>
      </c>
      <c r="D64" s="3" t="s">
        <v>32</v>
      </c>
      <c r="E64" s="4" t="s">
        <v>29</v>
      </c>
      <c r="F64" s="4" t="s">
        <v>23</v>
      </c>
      <c r="G64" s="4" t="s">
        <v>24</v>
      </c>
      <c r="H64" s="4" t="s">
        <v>25</v>
      </c>
      <c r="I64" s="4" t="s">
        <v>26</v>
      </c>
      <c r="J64" s="4" t="s">
        <v>27</v>
      </c>
      <c r="K64" s="4" t="s">
        <v>28</v>
      </c>
      <c r="L64" s="4" t="s">
        <v>33</v>
      </c>
      <c r="M64" s="4" t="s">
        <v>31</v>
      </c>
    </row>
    <row r="65" spans="1:13" x14ac:dyDescent="0.4">
      <c r="A65" s="2" t="s">
        <v>293</v>
      </c>
      <c r="B65" s="25" t="s">
        <v>221</v>
      </c>
      <c r="C65" s="25" t="s">
        <v>222</v>
      </c>
      <c r="D65" s="26" t="s">
        <v>223</v>
      </c>
      <c r="E65" s="34">
        <v>108.5</v>
      </c>
      <c r="F65" s="2">
        <v>13</v>
      </c>
      <c r="G65" s="2">
        <v>2</v>
      </c>
      <c r="H65" s="2">
        <v>35</v>
      </c>
      <c r="I65" s="2">
        <f t="shared" ref="I65:I71" si="15">F65-10</f>
        <v>3</v>
      </c>
      <c r="J65" s="2">
        <f t="shared" ref="J65:J71" si="16">G65-35</f>
        <v>-33</v>
      </c>
      <c r="K65" s="2">
        <f t="shared" ref="K65:K71" si="17">H65</f>
        <v>35</v>
      </c>
      <c r="L65" s="5">
        <f t="shared" ref="L65:L71" si="18">I65*3600+J65*60+K65</f>
        <v>8855</v>
      </c>
      <c r="M65" s="5">
        <f t="shared" ref="M65:M71" si="19">L65/E65*100</f>
        <v>8161.2903225806449</v>
      </c>
    </row>
    <row r="66" spans="1:13" x14ac:dyDescent="0.4">
      <c r="A66" s="2" t="s">
        <v>294</v>
      </c>
      <c r="B66" s="25" t="s">
        <v>187</v>
      </c>
      <c r="C66" s="25" t="s">
        <v>188</v>
      </c>
      <c r="D66" s="26" t="s">
        <v>189</v>
      </c>
      <c r="E66" s="34">
        <v>109.05</v>
      </c>
      <c r="F66" s="2">
        <v>13</v>
      </c>
      <c r="G66" s="2">
        <v>12</v>
      </c>
      <c r="H66" s="2">
        <v>31</v>
      </c>
      <c r="I66" s="2">
        <f t="shared" si="15"/>
        <v>3</v>
      </c>
      <c r="J66" s="2">
        <f t="shared" si="16"/>
        <v>-23</v>
      </c>
      <c r="K66" s="2">
        <f t="shared" si="17"/>
        <v>31</v>
      </c>
      <c r="L66" s="5">
        <f t="shared" si="18"/>
        <v>9451</v>
      </c>
      <c r="M66" s="5">
        <f t="shared" si="19"/>
        <v>8666.6666666666679</v>
      </c>
    </row>
    <row r="67" spans="1:13" x14ac:dyDescent="0.4">
      <c r="A67" s="2" t="s">
        <v>295</v>
      </c>
      <c r="B67" s="25" t="s">
        <v>71</v>
      </c>
      <c r="C67" s="25" t="s">
        <v>16</v>
      </c>
      <c r="D67" s="26" t="s">
        <v>72</v>
      </c>
      <c r="E67" s="34">
        <v>105.12</v>
      </c>
      <c r="F67" s="2">
        <v>13</v>
      </c>
      <c r="G67" s="2">
        <v>12</v>
      </c>
      <c r="H67" s="2">
        <v>56</v>
      </c>
      <c r="I67" s="2">
        <f t="shared" si="15"/>
        <v>3</v>
      </c>
      <c r="J67" s="2">
        <f t="shared" si="16"/>
        <v>-23</v>
      </c>
      <c r="K67" s="2">
        <f t="shared" si="17"/>
        <v>56</v>
      </c>
      <c r="L67" s="5">
        <f t="shared" si="18"/>
        <v>9476</v>
      </c>
      <c r="M67" s="5">
        <f t="shared" si="19"/>
        <v>9014.4596651445972</v>
      </c>
    </row>
    <row r="68" spans="1:13" x14ac:dyDescent="0.4">
      <c r="A68" s="2" t="s">
        <v>296</v>
      </c>
      <c r="B68" s="25" t="s">
        <v>125</v>
      </c>
      <c r="C68" s="25" t="s">
        <v>126</v>
      </c>
      <c r="D68" s="26" t="s">
        <v>127</v>
      </c>
      <c r="E68" s="34">
        <v>105.12</v>
      </c>
      <c r="F68" s="2">
        <v>14</v>
      </c>
      <c r="G68" s="2">
        <v>8</v>
      </c>
      <c r="H68" s="2">
        <v>58</v>
      </c>
      <c r="I68" s="2">
        <f t="shared" si="15"/>
        <v>4</v>
      </c>
      <c r="J68" s="2">
        <f t="shared" si="16"/>
        <v>-27</v>
      </c>
      <c r="K68" s="2">
        <f t="shared" si="17"/>
        <v>58</v>
      </c>
      <c r="L68" s="5">
        <f t="shared" si="18"/>
        <v>12838</v>
      </c>
      <c r="M68" s="5">
        <f t="shared" si="19"/>
        <v>12212.709284627093</v>
      </c>
    </row>
    <row r="69" spans="1:13" x14ac:dyDescent="0.4">
      <c r="A69" s="2" t="s">
        <v>297</v>
      </c>
      <c r="B69" s="25" t="s">
        <v>21</v>
      </c>
      <c r="C69" s="25" t="s">
        <v>62</v>
      </c>
      <c r="D69" s="26" t="s">
        <v>262</v>
      </c>
      <c r="E69" s="34">
        <v>105.25</v>
      </c>
      <c r="F69" s="2">
        <v>15</v>
      </c>
      <c r="G69" s="2">
        <v>45</v>
      </c>
      <c r="H69" s="2">
        <v>0</v>
      </c>
      <c r="I69" s="2">
        <f t="shared" si="15"/>
        <v>5</v>
      </c>
      <c r="J69" s="2">
        <f t="shared" si="16"/>
        <v>10</v>
      </c>
      <c r="K69" s="2">
        <f t="shared" si="17"/>
        <v>0</v>
      </c>
      <c r="L69" s="5">
        <f t="shared" si="18"/>
        <v>18600</v>
      </c>
      <c r="M69" s="5">
        <f t="shared" si="19"/>
        <v>17672.209026128265</v>
      </c>
    </row>
    <row r="70" spans="1:13" x14ac:dyDescent="0.4">
      <c r="A70" s="2" t="s">
        <v>298</v>
      </c>
      <c r="B70" s="25" t="s">
        <v>122</v>
      </c>
      <c r="C70" s="25" t="s">
        <v>124</v>
      </c>
      <c r="D70" s="30"/>
      <c r="E70" s="34">
        <v>105.12</v>
      </c>
      <c r="F70" s="2">
        <v>15</v>
      </c>
      <c r="G70" s="2">
        <v>52</v>
      </c>
      <c r="H70" s="2">
        <v>0</v>
      </c>
      <c r="I70" s="2">
        <f t="shared" si="15"/>
        <v>5</v>
      </c>
      <c r="J70" s="2">
        <f t="shared" si="16"/>
        <v>17</v>
      </c>
      <c r="K70" s="2">
        <f t="shared" si="17"/>
        <v>0</v>
      </c>
      <c r="L70" s="5">
        <f t="shared" si="18"/>
        <v>19020</v>
      </c>
      <c r="M70" s="5">
        <f t="shared" si="19"/>
        <v>18093.607305936071</v>
      </c>
    </row>
    <row r="71" spans="1:13" x14ac:dyDescent="0.4">
      <c r="A71" s="2" t="s">
        <v>299</v>
      </c>
      <c r="B71" s="25" t="s">
        <v>68</v>
      </c>
      <c r="C71" s="25" t="s">
        <v>69</v>
      </c>
      <c r="D71" s="26" t="s">
        <v>70</v>
      </c>
      <c r="E71" s="34">
        <v>101</v>
      </c>
      <c r="F71" s="2">
        <v>15</v>
      </c>
      <c r="G71" s="2">
        <v>55</v>
      </c>
      <c r="H71" s="2">
        <v>0</v>
      </c>
      <c r="I71" s="2">
        <f t="shared" si="15"/>
        <v>5</v>
      </c>
      <c r="J71" s="2">
        <f t="shared" si="16"/>
        <v>20</v>
      </c>
      <c r="K71" s="2">
        <f t="shared" si="17"/>
        <v>0</v>
      </c>
      <c r="L71" s="5">
        <f t="shared" si="18"/>
        <v>19200</v>
      </c>
      <c r="M71" s="5">
        <f t="shared" si="19"/>
        <v>19009.90099009901</v>
      </c>
    </row>
    <row r="73" spans="1:13" x14ac:dyDescent="0.4">
      <c r="B73" s="6" t="s">
        <v>111</v>
      </c>
      <c r="C73" s="6"/>
      <c r="D73" s="6" t="s">
        <v>117</v>
      </c>
      <c r="M73" s="7">
        <v>45920</v>
      </c>
    </row>
    <row r="75" spans="1:13" x14ac:dyDescent="0.4">
      <c r="A75" s="2"/>
      <c r="B75" s="3" t="s">
        <v>30</v>
      </c>
      <c r="C75" s="3" t="s">
        <v>0</v>
      </c>
      <c r="D75" s="3" t="s">
        <v>32</v>
      </c>
      <c r="E75" s="4" t="s">
        <v>29</v>
      </c>
      <c r="F75" s="4" t="s">
        <v>23</v>
      </c>
      <c r="G75" s="4" t="s">
        <v>24</v>
      </c>
      <c r="H75" s="4" t="s">
        <v>25</v>
      </c>
      <c r="I75" s="4" t="s">
        <v>26</v>
      </c>
      <c r="J75" s="4" t="s">
        <v>27</v>
      </c>
      <c r="K75" s="4" t="s">
        <v>28</v>
      </c>
      <c r="L75" s="4" t="s">
        <v>33</v>
      </c>
      <c r="M75" s="4" t="s">
        <v>31</v>
      </c>
    </row>
    <row r="76" spans="1:13" x14ac:dyDescent="0.4">
      <c r="A76" s="2" t="s">
        <v>293</v>
      </c>
      <c r="B76" s="25" t="s">
        <v>3</v>
      </c>
      <c r="C76" s="25" t="s">
        <v>82</v>
      </c>
      <c r="D76" s="26">
        <v>34</v>
      </c>
      <c r="E76" s="34">
        <v>100</v>
      </c>
      <c r="F76" s="2">
        <v>11</v>
      </c>
      <c r="G76" s="2">
        <v>58</v>
      </c>
      <c r="H76" s="2">
        <v>20</v>
      </c>
      <c r="I76" s="2">
        <f t="shared" ref="I76:I85" si="20">F76-10</f>
        <v>1</v>
      </c>
      <c r="J76" s="2">
        <f t="shared" ref="J76:J85" si="21">G76-35</f>
        <v>23</v>
      </c>
      <c r="K76" s="2">
        <f t="shared" ref="K76:K85" si="22">H76</f>
        <v>20</v>
      </c>
      <c r="L76" s="5">
        <f t="shared" ref="L76:L85" si="23">I76*3600+J76*60+K76</f>
        <v>5000</v>
      </c>
      <c r="M76" s="5">
        <f t="shared" ref="M76:M85" si="24">L76/E76*100</f>
        <v>5000</v>
      </c>
    </row>
    <row r="77" spans="1:13" x14ac:dyDescent="0.4">
      <c r="A77" s="2" t="s">
        <v>294</v>
      </c>
      <c r="B77" s="25" t="s">
        <v>213</v>
      </c>
      <c r="C77" s="25" t="s">
        <v>214</v>
      </c>
      <c r="D77" s="26">
        <v>112</v>
      </c>
      <c r="E77" s="34">
        <v>100</v>
      </c>
      <c r="F77" s="2">
        <v>12</v>
      </c>
      <c r="G77" s="2">
        <v>6</v>
      </c>
      <c r="H77" s="2">
        <v>20</v>
      </c>
      <c r="I77" s="2">
        <f t="shared" si="20"/>
        <v>2</v>
      </c>
      <c r="J77" s="2">
        <f t="shared" si="21"/>
        <v>-29</v>
      </c>
      <c r="K77" s="2">
        <f t="shared" si="22"/>
        <v>20</v>
      </c>
      <c r="L77" s="5">
        <f t="shared" si="23"/>
        <v>5480</v>
      </c>
      <c r="M77" s="5">
        <f t="shared" si="24"/>
        <v>5480</v>
      </c>
    </row>
    <row r="78" spans="1:13" x14ac:dyDescent="0.4">
      <c r="A78" s="2" t="s">
        <v>295</v>
      </c>
      <c r="B78" s="25" t="s">
        <v>141</v>
      </c>
      <c r="C78" s="25" t="s">
        <v>142</v>
      </c>
      <c r="D78" s="26" t="s">
        <v>22</v>
      </c>
      <c r="E78" s="32">
        <v>100</v>
      </c>
      <c r="F78" s="2">
        <v>12</v>
      </c>
      <c r="G78" s="2">
        <v>7</v>
      </c>
      <c r="H78" s="2">
        <v>24</v>
      </c>
      <c r="I78" s="2">
        <f t="shared" si="20"/>
        <v>2</v>
      </c>
      <c r="J78" s="2">
        <f t="shared" si="21"/>
        <v>-28</v>
      </c>
      <c r="K78" s="2">
        <f t="shared" si="22"/>
        <v>24</v>
      </c>
      <c r="L78" s="5">
        <f t="shared" si="23"/>
        <v>5544</v>
      </c>
      <c r="M78" s="5">
        <f t="shared" si="24"/>
        <v>5544</v>
      </c>
    </row>
    <row r="79" spans="1:13" x14ac:dyDescent="0.4">
      <c r="A79" s="2" t="s">
        <v>296</v>
      </c>
      <c r="B79" s="25" t="s">
        <v>145</v>
      </c>
      <c r="C79" s="25" t="s">
        <v>90</v>
      </c>
      <c r="D79" s="26">
        <v>90</v>
      </c>
      <c r="E79" s="34">
        <v>100</v>
      </c>
      <c r="F79" s="2">
        <v>12</v>
      </c>
      <c r="G79" s="2">
        <v>17</v>
      </c>
      <c r="H79" s="2">
        <v>27</v>
      </c>
      <c r="I79" s="2">
        <f t="shared" si="20"/>
        <v>2</v>
      </c>
      <c r="J79" s="2">
        <f t="shared" si="21"/>
        <v>-18</v>
      </c>
      <c r="K79" s="2">
        <f t="shared" si="22"/>
        <v>27</v>
      </c>
      <c r="L79" s="5">
        <f t="shared" si="23"/>
        <v>6147</v>
      </c>
      <c r="M79" s="5">
        <f t="shared" si="24"/>
        <v>6147</v>
      </c>
    </row>
    <row r="80" spans="1:13" x14ac:dyDescent="0.4">
      <c r="A80" s="2" t="s">
        <v>297</v>
      </c>
      <c r="B80" s="25" t="s">
        <v>132</v>
      </c>
      <c r="C80" s="25" t="s">
        <v>133</v>
      </c>
      <c r="D80" s="26">
        <v>1979</v>
      </c>
      <c r="E80" s="34">
        <v>100</v>
      </c>
      <c r="F80" s="2">
        <v>12</v>
      </c>
      <c r="G80" s="2">
        <v>19</v>
      </c>
      <c r="H80" s="2">
        <v>54</v>
      </c>
      <c r="I80" s="2">
        <f t="shared" si="20"/>
        <v>2</v>
      </c>
      <c r="J80" s="2">
        <f t="shared" si="21"/>
        <v>-16</v>
      </c>
      <c r="K80" s="2">
        <f t="shared" si="22"/>
        <v>54</v>
      </c>
      <c r="L80" s="5">
        <f t="shared" si="23"/>
        <v>6294</v>
      </c>
      <c r="M80" s="5">
        <f t="shared" si="24"/>
        <v>6294</v>
      </c>
    </row>
    <row r="81" spans="1:13" x14ac:dyDescent="0.4">
      <c r="A81" s="2" t="s">
        <v>298</v>
      </c>
      <c r="B81" s="25" t="s">
        <v>3</v>
      </c>
      <c r="C81" s="25" t="s">
        <v>81</v>
      </c>
      <c r="D81" s="26">
        <v>2369</v>
      </c>
      <c r="E81" s="34">
        <v>100</v>
      </c>
      <c r="F81" s="2">
        <v>12</v>
      </c>
      <c r="G81" s="2">
        <v>27</v>
      </c>
      <c r="H81" s="2">
        <v>9</v>
      </c>
      <c r="I81" s="2">
        <f t="shared" si="20"/>
        <v>2</v>
      </c>
      <c r="J81" s="2">
        <f t="shared" si="21"/>
        <v>-8</v>
      </c>
      <c r="K81" s="2">
        <f t="shared" si="22"/>
        <v>9</v>
      </c>
      <c r="L81" s="5">
        <f t="shared" si="23"/>
        <v>6729</v>
      </c>
      <c r="M81" s="5">
        <f t="shared" si="24"/>
        <v>6729.0000000000009</v>
      </c>
    </row>
    <row r="82" spans="1:13" x14ac:dyDescent="0.4">
      <c r="A82" s="2" t="s">
        <v>299</v>
      </c>
      <c r="B82" s="25" t="s">
        <v>134</v>
      </c>
      <c r="C82" s="25" t="s">
        <v>135</v>
      </c>
      <c r="D82" s="30"/>
      <c r="E82" s="32">
        <v>100</v>
      </c>
      <c r="F82" s="2">
        <v>12</v>
      </c>
      <c r="G82" s="2">
        <v>33</v>
      </c>
      <c r="H82" s="2">
        <v>8</v>
      </c>
      <c r="I82" s="2">
        <f t="shared" si="20"/>
        <v>2</v>
      </c>
      <c r="J82" s="2">
        <f t="shared" si="21"/>
        <v>-2</v>
      </c>
      <c r="K82" s="2">
        <f t="shared" si="22"/>
        <v>8</v>
      </c>
      <c r="L82" s="5">
        <f t="shared" si="23"/>
        <v>7088</v>
      </c>
      <c r="M82" s="5">
        <f t="shared" si="24"/>
        <v>7088</v>
      </c>
    </row>
    <row r="83" spans="1:13" x14ac:dyDescent="0.4">
      <c r="A83" s="2" t="s">
        <v>300</v>
      </c>
      <c r="B83" s="25" t="s">
        <v>3</v>
      </c>
      <c r="C83" s="25" t="s">
        <v>140</v>
      </c>
      <c r="D83" s="26">
        <v>102996</v>
      </c>
      <c r="E83" s="32">
        <v>100</v>
      </c>
      <c r="F83" s="2">
        <v>12</v>
      </c>
      <c r="G83" s="2">
        <v>37</v>
      </c>
      <c r="H83" s="2">
        <v>13</v>
      </c>
      <c r="I83" s="2">
        <f t="shared" si="20"/>
        <v>2</v>
      </c>
      <c r="J83" s="2">
        <f t="shared" si="21"/>
        <v>2</v>
      </c>
      <c r="K83" s="2">
        <f t="shared" si="22"/>
        <v>13</v>
      </c>
      <c r="L83" s="5">
        <f t="shared" si="23"/>
        <v>7333</v>
      </c>
      <c r="M83" s="5">
        <f t="shared" si="24"/>
        <v>7333</v>
      </c>
    </row>
    <row r="84" spans="1:13" x14ac:dyDescent="0.4">
      <c r="A84" s="2" t="s">
        <v>301</v>
      </c>
      <c r="B84" s="25" t="s">
        <v>3</v>
      </c>
      <c r="C84" s="25" t="s">
        <v>147</v>
      </c>
      <c r="D84" s="26" t="s">
        <v>148</v>
      </c>
      <c r="E84" s="34">
        <v>100</v>
      </c>
      <c r="F84" s="2">
        <v>13</v>
      </c>
      <c r="G84" s="2">
        <v>2</v>
      </c>
      <c r="H84" s="2">
        <v>16</v>
      </c>
      <c r="I84" s="2">
        <f t="shared" si="20"/>
        <v>3</v>
      </c>
      <c r="J84" s="2">
        <f t="shared" si="21"/>
        <v>-33</v>
      </c>
      <c r="K84" s="2">
        <f t="shared" si="22"/>
        <v>16</v>
      </c>
      <c r="L84" s="5">
        <f t="shared" si="23"/>
        <v>8836</v>
      </c>
      <c r="M84" s="5">
        <f t="shared" si="24"/>
        <v>8836</v>
      </c>
    </row>
    <row r="85" spans="1:13" x14ac:dyDescent="0.4">
      <c r="A85" s="2" t="s">
        <v>302</v>
      </c>
      <c r="B85" s="25" t="s">
        <v>143</v>
      </c>
      <c r="C85" s="25" t="s">
        <v>144</v>
      </c>
      <c r="D85" s="26">
        <v>14729</v>
      </c>
      <c r="E85" s="32">
        <v>100</v>
      </c>
      <c r="F85" s="2">
        <v>13</v>
      </c>
      <c r="G85" s="2">
        <v>5</v>
      </c>
      <c r="H85" s="2">
        <v>27</v>
      </c>
      <c r="I85" s="2">
        <f t="shared" si="20"/>
        <v>3</v>
      </c>
      <c r="J85" s="2">
        <f t="shared" si="21"/>
        <v>-30</v>
      </c>
      <c r="K85" s="2">
        <f t="shared" si="22"/>
        <v>27</v>
      </c>
      <c r="L85" s="5">
        <f t="shared" si="23"/>
        <v>9027</v>
      </c>
      <c r="M85" s="5">
        <f t="shared" si="24"/>
        <v>9027</v>
      </c>
    </row>
    <row r="87" spans="1:13" x14ac:dyDescent="0.4">
      <c r="B87" s="6" t="s">
        <v>111</v>
      </c>
      <c r="C87" s="6"/>
      <c r="D87" s="6" t="s">
        <v>118</v>
      </c>
      <c r="M87" s="7">
        <v>45920</v>
      </c>
    </row>
    <row r="89" spans="1:13" x14ac:dyDescent="0.4">
      <c r="A89" s="2"/>
      <c r="B89" s="3" t="s">
        <v>30</v>
      </c>
      <c r="C89" s="3" t="s">
        <v>0</v>
      </c>
      <c r="D89" s="3" t="s">
        <v>32</v>
      </c>
      <c r="E89" s="4" t="s">
        <v>29</v>
      </c>
      <c r="F89" s="4" t="s">
        <v>23</v>
      </c>
      <c r="G89" s="4" t="s">
        <v>24</v>
      </c>
      <c r="H89" s="4" t="s">
        <v>25</v>
      </c>
      <c r="I89" s="4" t="s">
        <v>26</v>
      </c>
      <c r="J89" s="4" t="s">
        <v>27</v>
      </c>
      <c r="K89" s="4" t="s">
        <v>28</v>
      </c>
      <c r="L89" s="4" t="s">
        <v>33</v>
      </c>
      <c r="M89" s="4" t="s">
        <v>31</v>
      </c>
    </row>
    <row r="90" spans="1:13" x14ac:dyDescent="0.4">
      <c r="A90" s="2" t="s">
        <v>293</v>
      </c>
      <c r="B90" s="25" t="s">
        <v>3</v>
      </c>
      <c r="C90" s="33">
        <v>470</v>
      </c>
      <c r="D90" s="26">
        <v>3491</v>
      </c>
      <c r="E90" s="32">
        <v>100</v>
      </c>
      <c r="F90" s="2">
        <v>12</v>
      </c>
      <c r="G90" s="2">
        <v>51</v>
      </c>
      <c r="H90" s="2">
        <v>53</v>
      </c>
      <c r="I90" s="2">
        <f>F90-10</f>
        <v>2</v>
      </c>
      <c r="J90" s="2">
        <f>G90-35</f>
        <v>16</v>
      </c>
      <c r="K90" s="2">
        <f>H90</f>
        <v>53</v>
      </c>
      <c r="L90" s="5">
        <f>I90*3600+J90*60+K90</f>
        <v>8213</v>
      </c>
      <c r="M90" s="5">
        <f>L90/E90*100</f>
        <v>8213</v>
      </c>
    </row>
    <row r="91" spans="1:13" x14ac:dyDescent="0.4">
      <c r="A91" s="2" t="s">
        <v>294</v>
      </c>
      <c r="B91" s="25" t="s">
        <v>209</v>
      </c>
      <c r="C91" s="33">
        <v>470</v>
      </c>
      <c r="D91" s="26" t="s">
        <v>210</v>
      </c>
      <c r="E91" s="34">
        <v>100</v>
      </c>
      <c r="F91" s="2">
        <v>12</v>
      </c>
      <c r="G91" s="2">
        <v>52</v>
      </c>
      <c r="H91" s="2">
        <v>49</v>
      </c>
      <c r="I91" s="2">
        <f>F91-10</f>
        <v>2</v>
      </c>
      <c r="J91" s="2">
        <f>G91-35</f>
        <v>17</v>
      </c>
      <c r="K91" s="2">
        <f>H91</f>
        <v>49</v>
      </c>
      <c r="L91" s="5">
        <f>I91*3600+J91*60+K91</f>
        <v>8269</v>
      </c>
      <c r="M91" s="5">
        <f>L91/E91*100</f>
        <v>8269</v>
      </c>
    </row>
    <row r="92" spans="1:13" x14ac:dyDescent="0.4">
      <c r="A92" s="2" t="s">
        <v>295</v>
      </c>
      <c r="B92" s="25" t="s">
        <v>3</v>
      </c>
      <c r="C92" s="33">
        <v>470</v>
      </c>
      <c r="D92" s="26" t="s">
        <v>84</v>
      </c>
      <c r="E92" s="34">
        <v>100</v>
      </c>
      <c r="F92" s="2">
        <v>12</v>
      </c>
      <c r="G92" s="2">
        <v>56</v>
      </c>
      <c r="H92" s="2">
        <v>6</v>
      </c>
      <c r="I92" s="2">
        <f>F92-10</f>
        <v>2</v>
      </c>
      <c r="J92" s="2">
        <f>G92-35</f>
        <v>21</v>
      </c>
      <c r="K92" s="2">
        <f>H92</f>
        <v>6</v>
      </c>
      <c r="L92" s="5">
        <f>I92*3600+J92*60+K92</f>
        <v>8466</v>
      </c>
      <c r="M92" s="5">
        <f>L92/E92*100</f>
        <v>8466</v>
      </c>
    </row>
    <row r="93" spans="1:13" x14ac:dyDescent="0.4">
      <c r="A93" s="2" t="s">
        <v>296</v>
      </c>
      <c r="B93" s="25" t="s">
        <v>139</v>
      </c>
      <c r="C93" s="25" t="s">
        <v>137</v>
      </c>
      <c r="D93" s="26">
        <v>6893</v>
      </c>
      <c r="E93" s="32">
        <v>100</v>
      </c>
      <c r="F93" s="2">
        <v>13</v>
      </c>
      <c r="G93" s="2">
        <v>1</v>
      </c>
      <c r="H93" s="2">
        <v>9</v>
      </c>
      <c r="I93" s="2">
        <f>F93-10</f>
        <v>3</v>
      </c>
      <c r="J93" s="2">
        <f>G93-35</f>
        <v>-34</v>
      </c>
      <c r="K93" s="2">
        <f>H93</f>
        <v>9</v>
      </c>
      <c r="L93" s="5">
        <f>I93*3600+J93*60+K93</f>
        <v>8769</v>
      </c>
      <c r="M93" s="5">
        <f>L93/E93*100</f>
        <v>8769</v>
      </c>
    </row>
    <row r="94" spans="1:13" x14ac:dyDescent="0.4">
      <c r="A94" s="2" t="s">
        <v>297</v>
      </c>
      <c r="B94" s="25" t="s">
        <v>136</v>
      </c>
      <c r="C94" s="25" t="s">
        <v>137</v>
      </c>
      <c r="D94" s="26">
        <v>6900</v>
      </c>
      <c r="E94" s="32">
        <v>100</v>
      </c>
      <c r="F94" s="2">
        <v>13</v>
      </c>
      <c r="G94" s="2">
        <v>12</v>
      </c>
      <c r="H94" s="2">
        <v>8</v>
      </c>
      <c r="I94" s="2">
        <f>F94-10</f>
        <v>3</v>
      </c>
      <c r="J94" s="2">
        <f>G94-35</f>
        <v>-23</v>
      </c>
      <c r="K94" s="2">
        <f>H94</f>
        <v>8</v>
      </c>
      <c r="L94" s="5">
        <f>I94*3600+J94*60+K94</f>
        <v>9428</v>
      </c>
      <c r="M94" s="5">
        <f>L94/E94*100</f>
        <v>9428</v>
      </c>
    </row>
  </sheetData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rowBreaks count="5" manualBreakCount="5">
    <brk id="17" max="16383" man="1"/>
    <brk id="41" max="16383" man="1"/>
    <brk id="60" max="16383" man="1"/>
    <brk id="71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YS1</vt:lpstr>
      <vt:lpstr>YS 2</vt:lpstr>
      <vt:lpstr>YS 3</vt:lpstr>
      <vt:lpstr>Jolle</vt:lpstr>
      <vt:lpstr>Többtestű</vt:lpstr>
      <vt:lpstr>Kishajó</vt:lpstr>
      <vt:lpstr>Nevezések</vt:lpstr>
      <vt:lpstr>Összesítés</vt:lpstr>
    </vt:vector>
  </TitlesOfParts>
  <Company>Axel Springer MO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Berényi András</dc:creator>
  <cp:lastModifiedBy>Berényi András</cp:lastModifiedBy>
  <cp:lastPrinted>2025-09-20T18:08:28Z</cp:lastPrinted>
  <dcterms:created xsi:type="dcterms:W3CDTF">2024-06-01T06:34:15Z</dcterms:created>
  <dcterms:modified xsi:type="dcterms:W3CDTF">2025-09-20T18:08:35Z</dcterms:modified>
</cp:coreProperties>
</file>